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<sst xmlns="http://schemas.openxmlformats.org/spreadsheetml/2006/main" count="129" uniqueCount="78">
  <si>
    <t xml:space="preserve">                PROCON - PROGRAMA MUNICIPAL DE PROTEÇÃO E DEFESA DO CONSUMIDOR</t>
  </si>
  <si>
    <t>PESQUISA DE PREÇOS DE MATERIAIS BÁSICOS PARA CONSTRUÇÃO - OUTUBRO/2020</t>
  </si>
  <si>
    <t>ESTABELECIMENTOS</t>
  </si>
  <si>
    <t>COMERCIAL DOURADOS</t>
  </si>
  <si>
    <t>FERCICAL</t>
  </si>
  <si>
    <t>MADENORTE</t>
  </si>
  <si>
    <t>DOURADÃO</t>
  </si>
  <si>
    <t>DUCAL</t>
  </si>
  <si>
    <t>NIVEL</t>
  </si>
  <si>
    <t>COLI</t>
  </si>
  <si>
    <t>CONSTRUPEDRA</t>
  </si>
  <si>
    <t>MAURÃO</t>
  </si>
  <si>
    <t>RANCHÃO</t>
  </si>
  <si>
    <t>ALVORADA</t>
  </si>
  <si>
    <t>DOURAPLAS</t>
  </si>
  <si>
    <t>MENOR</t>
  </si>
  <si>
    <t>MAIOR</t>
  </si>
  <si>
    <t>VARIAÇÃO</t>
  </si>
  <si>
    <t>DESCRIÇÃO</t>
  </si>
  <si>
    <t>PESO/QUANT</t>
  </si>
  <si>
    <t>UNIT.</t>
  </si>
  <si>
    <t>AREIA FINA</t>
  </si>
  <si>
    <t>1 M3</t>
  </si>
  <si>
    <t>ADITIVO IMPERMEABILIZANTE P/ MASSA</t>
  </si>
  <si>
    <t>18 LTS</t>
  </si>
  <si>
    <t>-</t>
  </si>
  <si>
    <t>ARGAMASSA AC1 INTERNO</t>
  </si>
  <si>
    <t>20 KG</t>
  </si>
  <si>
    <t>AREIA GROSSA</t>
  </si>
  <si>
    <t>CAIXA DA AGUA 500ML</t>
  </si>
  <si>
    <t>CAL HIDRATADA</t>
  </si>
  <si>
    <t>CAL LÍQUIDO</t>
  </si>
  <si>
    <t>1 L</t>
  </si>
  <si>
    <t>CIMENTO</t>
  </si>
  <si>
    <t>50 KG</t>
  </si>
  <si>
    <t>COLUNA FERRO 5/16 7X14</t>
  </si>
  <si>
    <t>FERRO VERGALHÃO 5MM</t>
  </si>
  <si>
    <t>FERRO VERGALHÃO 8MM</t>
  </si>
  <si>
    <t>FERRO VERGALHÃP 4.2MM</t>
  </si>
  <si>
    <t>JANELA DE CORRER 1,20X1,00</t>
  </si>
  <si>
    <t>JANELA VENEZIANA 1,20MX1,00M</t>
  </si>
  <si>
    <t>LAMPADA BULBO 9 WATS</t>
  </si>
  <si>
    <t>MAXIN-AR 0,40X0,60</t>
  </si>
  <si>
    <t>PEDRA BRITA Nº 1</t>
  </si>
  <si>
    <t>PORTA INTERNA LAMINADA COMPLETA S/ PINTURA</t>
  </si>
  <si>
    <t>PREGO C/ CABEÇA 16X24</t>
  </si>
  <si>
    <t>1 KG</t>
  </si>
  <si>
    <t>PREGO C/ CABEÇA 17X21</t>
  </si>
  <si>
    <t>RIPA 2,5CMX5CM</t>
  </si>
  <si>
    <t>3 MTS</t>
  </si>
  <si>
    <t>TANQUE MARMORE SINTETICO 0,60X0,60 CM</t>
  </si>
  <si>
    <t>TUBO ESGOTO 100MM</t>
  </si>
  <si>
    <t>1 BARRA</t>
  </si>
  <si>
    <t>TUBO SOLDAVEL 25MM</t>
  </si>
  <si>
    <t>TELHA ONDULADA FIBROCIMENTO 4MM 2,44MX0,50M</t>
  </si>
  <si>
    <t>TELHA ONDULADA FIBROCIMENTO 6MM 3,66MX1,10M</t>
  </si>
  <si>
    <t>TELHA ROMANA</t>
  </si>
  <si>
    <t>TIJOLOS 8 FUROS</t>
  </si>
  <si>
    <t>TINTA ASFALTICA P/ BALDRAME</t>
  </si>
  <si>
    <t>TRELIÇA TG8 6 MTS</t>
  </si>
  <si>
    <t>VASO SANITÁRO ACOPLADO BCO</t>
  </si>
  <si>
    <t>VIGA DE PINUS 5X11</t>
  </si>
  <si>
    <t>VIGA DE PINUS 5X16</t>
  </si>
  <si>
    <t>TOTAL</t>
  </si>
  <si>
    <t>DATA DA COLETA:  21 e 22/10/2020</t>
  </si>
  <si>
    <t>FONTE: SETOR DE FISCALIZAÇÃO/PESQUISAS - PROCON - DOURADOS/MS</t>
  </si>
  <si>
    <t>COMERCIAL DOURADOS - 3421-7782</t>
  </si>
  <si>
    <t>FERCICAL - 3420-2300</t>
  </si>
  <si>
    <t>MADENORTE 3424-5155</t>
  </si>
  <si>
    <t>DOURADÃO - 3424-4690/99637-6342</t>
  </si>
  <si>
    <t>DUCAL - 3411-2200</t>
  </si>
  <si>
    <t>NIVEL - 3424-4008/99973-0297</t>
  </si>
  <si>
    <t>COLI - 3424-5036/98123-9482</t>
  </si>
  <si>
    <t>CONSTRUPEDRA 3427-4940/3427-6816</t>
  </si>
  <si>
    <t>MAURÃO - 3416-2001/3424-1070</t>
  </si>
  <si>
    <t>RANCHÃO - 3426-0528/99996-0528</t>
  </si>
  <si>
    <t>DOURAPLAS - 3426-8080 / 99977-2758</t>
  </si>
  <si>
    <t>ALVORADA- 3033-8888</t>
  </si>
</sst>
</file>

<file path=xl/styles.xml><?xml version="1.0" encoding="utf-8"?>
<styleSheet xmlns="http://schemas.openxmlformats.org/spreadsheetml/2006/main">
  <numFmts count="1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-&quot;R$&quot;\ * #,##0_-;\-&quot;R$&quot;\ * #,##0_-;_-&quot;R$&quot;\ * &quot;-&quot;_-;_-@_-"/>
    <numFmt numFmtId="178" formatCode="_-* #,##0_-;\-* #,##0_-;_-* &quot;-&quot;_-;_-@_-"/>
    <numFmt numFmtId="179" formatCode="_-&quot;R$&quot;\ * #,##0.00_-;\-&quot;R$&quot;\ * #,##0.00_-;_-&quot;R$&quot;\ * &quot;-&quot;??_-;_-@_-"/>
  </numFmts>
  <fonts count="47">
    <font>
      <sz val="11"/>
      <color theme="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0" fillId="2" borderId="0" applyNumberFormat="0" applyBorder="0" applyAlignment="0" applyProtection="0"/>
    <xf numFmtId="9" fontId="10" fillId="0" borderId="0" applyFont="0" applyFill="0" applyBorder="0" applyAlignment="0" applyProtection="0"/>
    <xf numFmtId="0" fontId="29" fillId="0" borderId="1" applyNumberFormat="0" applyFill="0" applyAlignment="0" applyProtection="0"/>
    <xf numFmtId="0" fontId="30" fillId="3" borderId="2" applyNumberFormat="0" applyAlignment="0" applyProtection="0"/>
    <xf numFmtId="177" fontId="10" fillId="0" borderId="0" applyFont="0" applyFill="0" applyBorder="0" applyAlignment="0" applyProtection="0"/>
    <xf numFmtId="0" fontId="0" fillId="4" borderId="0" applyNumberFormat="0" applyBorder="0" applyAlignment="0" applyProtection="0"/>
    <xf numFmtId="17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0" fillId="6" borderId="3" applyNumberFormat="0" applyFont="0" applyAlignment="0" applyProtection="0"/>
    <xf numFmtId="0" fontId="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7" fillId="0" borderId="4" applyNumberFormat="0" applyFill="0" applyAlignment="0" applyProtection="0"/>
    <xf numFmtId="0" fontId="36" fillId="9" borderId="0" applyNumberFormat="0" applyBorder="0" applyAlignment="0" applyProtection="0"/>
    <xf numFmtId="0" fontId="38" fillId="0" borderId="5" applyNumberFormat="0" applyFill="0" applyAlignment="0" applyProtection="0"/>
    <xf numFmtId="0" fontId="36" fillId="10" borderId="0" applyNumberFormat="0" applyBorder="0" applyAlignment="0" applyProtection="0"/>
    <xf numFmtId="0" fontId="39" fillId="0" borderId="6" applyNumberFormat="0" applyFill="0" applyAlignment="0" applyProtection="0"/>
    <xf numFmtId="0" fontId="36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2" borderId="7" applyNumberFormat="0" applyAlignment="0" applyProtection="0"/>
    <xf numFmtId="0" fontId="41" fillId="13" borderId="8" applyNumberFormat="0" applyAlignment="0" applyProtection="0"/>
    <xf numFmtId="0" fontId="42" fillId="13" borderId="7" applyNumberFormat="0" applyAlignment="0" applyProtection="0"/>
    <xf numFmtId="0" fontId="43" fillId="0" borderId="9" applyNumberFormat="0" applyFill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0" applyNumberFormat="0" applyBorder="0" applyAlignment="0" applyProtection="0"/>
    <xf numFmtId="0" fontId="36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6" borderId="0" applyNumberFormat="0" applyBorder="0" applyAlignment="0" applyProtection="0"/>
    <xf numFmtId="0" fontId="0" fillId="27" borderId="0" applyNumberFormat="0" applyBorder="0" applyAlignment="0" applyProtection="0"/>
    <xf numFmtId="0" fontId="36" fillId="28" borderId="0" applyNumberFormat="0" applyBorder="0" applyAlignment="0" applyProtection="0"/>
    <xf numFmtId="0" fontId="0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textRotation="90"/>
    </xf>
    <xf numFmtId="4" fontId="5" fillId="0" borderId="13" xfId="0" applyNumberFormat="1" applyFont="1" applyBorder="1" applyAlignment="1">
      <alignment horizontal="center" vertical="center" textRotation="90"/>
    </xf>
    <xf numFmtId="4" fontId="5" fillId="0" borderId="12" xfId="0" applyNumberFormat="1" applyFont="1" applyBorder="1" applyAlignment="1">
      <alignment horizontal="center" vertical="center" textRotation="90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left" vertical="center"/>
    </xf>
    <xf numFmtId="4" fontId="6" fillId="0" borderId="18" xfId="0" applyNumberFormat="1" applyFont="1" applyBorder="1" applyAlignment="1">
      <alignment horizontal="center" vertical="center"/>
    </xf>
    <xf numFmtId="4" fontId="6" fillId="32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4" fontId="6" fillId="32" borderId="18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textRotation="90"/>
    </xf>
    <xf numFmtId="4" fontId="5" fillId="0" borderId="19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4" fontId="5" fillId="0" borderId="16" xfId="0" applyNumberFormat="1" applyFont="1" applyFill="1" applyBorder="1" applyAlignment="1">
      <alignment horizontal="center" vertical="center"/>
    </xf>
    <xf numFmtId="4" fontId="0" fillId="0" borderId="18" xfId="0" applyNumberFormat="1" applyBorder="1" applyAlignment="1">
      <alignment/>
    </xf>
    <xf numFmtId="4" fontId="5" fillId="0" borderId="13" xfId="0" applyNumberFormat="1" applyFont="1" applyFill="1" applyBorder="1" applyAlignment="1">
      <alignment horizontal="center" vertical="center" textRotation="90"/>
    </xf>
    <xf numFmtId="10" fontId="10" fillId="0" borderId="18" xfId="18" applyNumberFormat="1" applyFont="1" applyBorder="1" applyAlignment="1">
      <alignment/>
    </xf>
    <xf numFmtId="10" fontId="10" fillId="0" borderId="0" xfId="18" applyNumberFormat="1" applyFont="1" applyAlignment="1">
      <alignment/>
    </xf>
    <xf numFmtId="4" fontId="5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1219200</xdr:colOff>
      <xdr:row>2</xdr:row>
      <xdr:rowOff>809625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085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workbookViewId="0" topLeftCell="A1">
      <selection activeCell="A40" sqref="A40"/>
    </sheetView>
  </sheetViews>
  <sheetFormatPr defaultColWidth="9.140625" defaultRowHeight="15"/>
  <cols>
    <col min="1" max="1" width="47.00390625" style="0" customWidth="1"/>
    <col min="2" max="2" width="15.140625" style="0" customWidth="1"/>
    <col min="3" max="13" width="11.7109375" style="0" customWidth="1"/>
    <col min="14" max="14" width="11.8515625" style="0" customWidth="1"/>
    <col min="15" max="15" width="7.7109375" style="0" customWidth="1"/>
    <col min="16" max="16" width="8.28125" style="0" customWidth="1"/>
    <col min="17" max="17" width="10.00390625" style="0" customWidth="1"/>
    <col min="18" max="18" width="10.28125" style="0" bestFit="1" customWidth="1"/>
  </cols>
  <sheetData>
    <row r="1" spans="1:14" ht="30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3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ht="130.5" customHeight="1">
      <c r="A3" s="6" t="s">
        <v>2</v>
      </c>
      <c r="B3" s="7"/>
      <c r="C3" s="8" t="s">
        <v>3</v>
      </c>
      <c r="D3" s="9" t="s">
        <v>4</v>
      </c>
      <c r="E3" s="9" t="s">
        <v>5</v>
      </c>
      <c r="F3" s="10" t="s">
        <v>6</v>
      </c>
      <c r="G3" s="9" t="s">
        <v>7</v>
      </c>
      <c r="H3" s="9" t="s">
        <v>8</v>
      </c>
      <c r="I3" s="10" t="s">
        <v>9</v>
      </c>
      <c r="J3" s="9" t="s">
        <v>10</v>
      </c>
      <c r="K3" s="9" t="s">
        <v>11</v>
      </c>
      <c r="L3" s="9" t="s">
        <v>12</v>
      </c>
      <c r="M3" s="41" t="s">
        <v>13</v>
      </c>
      <c r="N3" s="41" t="s">
        <v>14</v>
      </c>
      <c r="O3" s="9" t="s">
        <v>15</v>
      </c>
      <c r="P3" s="9" t="s">
        <v>16</v>
      </c>
      <c r="Q3" s="46" t="s">
        <v>17</v>
      </c>
    </row>
    <row r="4" spans="1:17" ht="33" customHeight="1">
      <c r="A4" s="11" t="s">
        <v>18</v>
      </c>
      <c r="B4" s="12" t="s">
        <v>19</v>
      </c>
      <c r="C4" s="13" t="s">
        <v>20</v>
      </c>
      <c r="D4" s="13" t="s">
        <v>20</v>
      </c>
      <c r="E4" s="13" t="s">
        <v>20</v>
      </c>
      <c r="F4" s="12" t="s">
        <v>20</v>
      </c>
      <c r="G4" s="14" t="s">
        <v>20</v>
      </c>
      <c r="H4" s="13" t="s">
        <v>20</v>
      </c>
      <c r="I4" s="42" t="s">
        <v>20</v>
      </c>
      <c r="J4" s="13" t="s">
        <v>20</v>
      </c>
      <c r="K4" s="12" t="s">
        <v>20</v>
      </c>
      <c r="L4" s="12" t="s">
        <v>20</v>
      </c>
      <c r="M4" s="12" t="s">
        <v>20</v>
      </c>
      <c r="N4" s="12" t="s">
        <v>20</v>
      </c>
      <c r="O4" s="43"/>
      <c r="P4" s="44"/>
      <c r="Q4" s="44"/>
    </row>
    <row r="5" spans="1:17" ht="27.75" customHeight="1">
      <c r="A5" s="15" t="s">
        <v>21</v>
      </c>
      <c r="B5" s="16" t="s">
        <v>22</v>
      </c>
      <c r="C5" s="17">
        <v>115</v>
      </c>
      <c r="D5" s="17">
        <v>89</v>
      </c>
      <c r="E5" s="17">
        <v>75</v>
      </c>
      <c r="F5" s="17">
        <v>75</v>
      </c>
      <c r="G5" s="17">
        <v>79.2</v>
      </c>
      <c r="H5" s="17">
        <v>80</v>
      </c>
      <c r="I5" s="17">
        <v>82</v>
      </c>
      <c r="J5" s="17">
        <v>75</v>
      </c>
      <c r="K5" s="17">
        <v>85</v>
      </c>
      <c r="L5" s="17">
        <v>75</v>
      </c>
      <c r="M5" s="17">
        <v>109.9</v>
      </c>
      <c r="N5" s="17">
        <v>75</v>
      </c>
      <c r="O5" s="45">
        <f aca="true" t="shared" si="0" ref="O5:O27">SMALL(C5:N5,1)</f>
        <v>75</v>
      </c>
      <c r="P5" s="45">
        <f aca="true" t="shared" si="1" ref="P5:P27">LARGE(C5:N5,1)</f>
        <v>115</v>
      </c>
      <c r="Q5" s="47">
        <f>(P5-O5)/O5</f>
        <v>0.5333333333333333</v>
      </c>
    </row>
    <row r="6" spans="1:17" s="1" customFormat="1" ht="30.75" customHeight="1">
      <c r="A6" s="15" t="s">
        <v>23</v>
      </c>
      <c r="B6" s="18" t="s">
        <v>24</v>
      </c>
      <c r="C6" s="17">
        <v>110</v>
      </c>
      <c r="D6" s="17">
        <v>102</v>
      </c>
      <c r="E6" s="17">
        <v>69</v>
      </c>
      <c r="F6" s="17">
        <v>91</v>
      </c>
      <c r="G6" s="17">
        <v>72.9</v>
      </c>
      <c r="H6" s="17">
        <v>79.9</v>
      </c>
      <c r="I6" s="17">
        <v>109</v>
      </c>
      <c r="J6" s="17">
        <v>110</v>
      </c>
      <c r="K6" s="17">
        <v>78.5</v>
      </c>
      <c r="L6" s="17">
        <v>92</v>
      </c>
      <c r="M6" s="17" t="s">
        <v>25</v>
      </c>
      <c r="N6" s="17">
        <v>68</v>
      </c>
      <c r="O6" s="45">
        <f t="shared" si="0"/>
        <v>68</v>
      </c>
      <c r="P6" s="45">
        <f t="shared" si="1"/>
        <v>110</v>
      </c>
      <c r="Q6" s="47">
        <f aca="true" t="shared" si="2" ref="Q6:Q27">(P6-O6)/O6</f>
        <v>0.6176470588235294</v>
      </c>
    </row>
    <row r="7" spans="1:17" ht="30.75" customHeight="1">
      <c r="A7" s="15" t="s">
        <v>26</v>
      </c>
      <c r="B7" s="16" t="s">
        <v>27</v>
      </c>
      <c r="C7" s="17">
        <v>14</v>
      </c>
      <c r="D7" s="17">
        <v>10.8</v>
      </c>
      <c r="E7" s="17">
        <v>9.8</v>
      </c>
      <c r="F7" s="17">
        <v>10.5</v>
      </c>
      <c r="G7" s="17">
        <v>9.8</v>
      </c>
      <c r="H7" s="17">
        <v>9.9</v>
      </c>
      <c r="I7" s="17">
        <v>8.9</v>
      </c>
      <c r="J7" s="17">
        <v>11</v>
      </c>
      <c r="K7" s="17">
        <v>12.25</v>
      </c>
      <c r="L7" s="17">
        <v>12</v>
      </c>
      <c r="M7" s="17">
        <v>7.9</v>
      </c>
      <c r="N7" s="17">
        <v>12</v>
      </c>
      <c r="O7" s="45">
        <f t="shared" si="0"/>
        <v>7.9</v>
      </c>
      <c r="P7" s="45">
        <f t="shared" si="1"/>
        <v>14</v>
      </c>
      <c r="Q7" s="47">
        <f t="shared" si="2"/>
        <v>0.7721518987341771</v>
      </c>
    </row>
    <row r="8" spans="1:17" ht="24.75" customHeight="1">
      <c r="A8" s="15" t="s">
        <v>28</v>
      </c>
      <c r="B8" s="16" t="s">
        <v>22</v>
      </c>
      <c r="C8" s="17">
        <v>130</v>
      </c>
      <c r="D8" s="17">
        <v>110</v>
      </c>
      <c r="E8" s="17">
        <v>100</v>
      </c>
      <c r="F8" s="17">
        <v>105</v>
      </c>
      <c r="G8" s="17">
        <v>100.01</v>
      </c>
      <c r="H8" s="17">
        <v>99</v>
      </c>
      <c r="I8" s="17">
        <v>102</v>
      </c>
      <c r="J8" s="17">
        <v>85</v>
      </c>
      <c r="K8" s="17">
        <v>110</v>
      </c>
      <c r="L8" s="17">
        <v>90</v>
      </c>
      <c r="M8" s="17">
        <v>125</v>
      </c>
      <c r="N8" s="17">
        <v>95</v>
      </c>
      <c r="O8" s="45">
        <f t="shared" si="0"/>
        <v>85</v>
      </c>
      <c r="P8" s="45">
        <f t="shared" si="1"/>
        <v>130</v>
      </c>
      <c r="Q8" s="47">
        <f t="shared" si="2"/>
        <v>0.5294117647058824</v>
      </c>
    </row>
    <row r="9" spans="1:17" ht="24" customHeight="1">
      <c r="A9" s="15" t="s">
        <v>29</v>
      </c>
      <c r="B9" s="18">
        <v>1</v>
      </c>
      <c r="C9" s="17">
        <v>210</v>
      </c>
      <c r="D9" s="17">
        <v>208</v>
      </c>
      <c r="E9" s="17">
        <v>180</v>
      </c>
      <c r="F9" s="17">
        <v>246.9</v>
      </c>
      <c r="G9" s="17">
        <v>192.51</v>
      </c>
      <c r="H9" s="17">
        <v>225</v>
      </c>
      <c r="I9" s="17">
        <v>189</v>
      </c>
      <c r="J9" s="17">
        <v>200</v>
      </c>
      <c r="K9" s="17">
        <v>258</v>
      </c>
      <c r="L9" s="17">
        <v>179</v>
      </c>
      <c r="M9" s="17">
        <v>174.9</v>
      </c>
      <c r="N9" s="17">
        <v>195</v>
      </c>
      <c r="O9" s="45">
        <f t="shared" si="0"/>
        <v>174.9</v>
      </c>
      <c r="P9" s="45">
        <f t="shared" si="1"/>
        <v>258</v>
      </c>
      <c r="Q9" s="47">
        <f t="shared" si="2"/>
        <v>0.47512864493996565</v>
      </c>
    </row>
    <row r="10" spans="1:17" ht="30" customHeight="1">
      <c r="A10" s="15" t="s">
        <v>30</v>
      </c>
      <c r="B10" s="16" t="s">
        <v>27</v>
      </c>
      <c r="C10" s="17">
        <v>14</v>
      </c>
      <c r="D10" s="17">
        <v>12.9</v>
      </c>
      <c r="E10" s="17">
        <v>13.37</v>
      </c>
      <c r="F10" s="17">
        <v>14.5</v>
      </c>
      <c r="G10" s="17">
        <v>14.2</v>
      </c>
      <c r="H10" s="17">
        <v>13.9</v>
      </c>
      <c r="I10" s="17">
        <v>14</v>
      </c>
      <c r="J10" s="17">
        <v>15</v>
      </c>
      <c r="K10" s="17">
        <v>14.85</v>
      </c>
      <c r="L10" s="17">
        <v>12.5</v>
      </c>
      <c r="M10" s="17">
        <v>16</v>
      </c>
      <c r="N10" s="17">
        <v>15</v>
      </c>
      <c r="O10" s="45">
        <f t="shared" si="0"/>
        <v>12.5</v>
      </c>
      <c r="P10" s="45">
        <f t="shared" si="1"/>
        <v>16</v>
      </c>
      <c r="Q10" s="47">
        <f t="shared" si="2"/>
        <v>0.28</v>
      </c>
    </row>
    <row r="11" spans="1:17" ht="21" customHeight="1">
      <c r="A11" s="15" t="s">
        <v>31</v>
      </c>
      <c r="B11" s="18" t="s">
        <v>32</v>
      </c>
      <c r="C11" s="17">
        <v>10</v>
      </c>
      <c r="D11" s="17">
        <v>8.6</v>
      </c>
      <c r="E11" s="17">
        <v>8.16</v>
      </c>
      <c r="F11" s="17">
        <v>8</v>
      </c>
      <c r="G11" s="19">
        <v>8</v>
      </c>
      <c r="H11" s="17">
        <v>8</v>
      </c>
      <c r="I11" s="17">
        <v>9</v>
      </c>
      <c r="J11" s="17">
        <v>7.5</v>
      </c>
      <c r="K11" s="17">
        <v>7.9</v>
      </c>
      <c r="L11" s="17">
        <v>9</v>
      </c>
      <c r="M11" s="17" t="s">
        <v>25</v>
      </c>
      <c r="N11" s="17">
        <v>10</v>
      </c>
      <c r="O11" s="45">
        <f t="shared" si="0"/>
        <v>7.5</v>
      </c>
      <c r="P11" s="45">
        <f t="shared" si="1"/>
        <v>10</v>
      </c>
      <c r="Q11" s="47">
        <f t="shared" si="2"/>
        <v>0.3333333333333333</v>
      </c>
    </row>
    <row r="12" spans="1:17" ht="22.5" customHeight="1">
      <c r="A12" s="15" t="s">
        <v>33</v>
      </c>
      <c r="B12" s="16" t="s">
        <v>34</v>
      </c>
      <c r="C12" s="17">
        <v>32</v>
      </c>
      <c r="D12" s="17">
        <v>31</v>
      </c>
      <c r="E12" s="17">
        <v>31.5</v>
      </c>
      <c r="F12" s="17">
        <v>31</v>
      </c>
      <c r="G12" s="17">
        <v>31</v>
      </c>
      <c r="H12" s="17">
        <v>30.9</v>
      </c>
      <c r="I12" s="17">
        <v>31</v>
      </c>
      <c r="J12" s="17">
        <v>30.5</v>
      </c>
      <c r="K12" s="17">
        <v>32.9</v>
      </c>
      <c r="L12" s="17">
        <v>32</v>
      </c>
      <c r="M12" s="17">
        <v>30.7</v>
      </c>
      <c r="N12" s="17">
        <v>32</v>
      </c>
      <c r="O12" s="45">
        <f t="shared" si="0"/>
        <v>30.5</v>
      </c>
      <c r="P12" s="45">
        <f t="shared" si="1"/>
        <v>32.9</v>
      </c>
      <c r="Q12" s="47">
        <f t="shared" si="2"/>
        <v>0.07868852459016389</v>
      </c>
    </row>
    <row r="13" spans="1:17" ht="25.5" customHeight="1">
      <c r="A13" s="15" t="s">
        <v>35</v>
      </c>
      <c r="B13" s="18">
        <v>1</v>
      </c>
      <c r="C13" s="19">
        <v>110</v>
      </c>
      <c r="D13" s="17">
        <v>100</v>
      </c>
      <c r="E13" s="17">
        <v>92.1</v>
      </c>
      <c r="F13" s="17">
        <v>133</v>
      </c>
      <c r="G13" s="19">
        <v>45.4</v>
      </c>
      <c r="H13" s="17">
        <v>99</v>
      </c>
      <c r="I13" s="17">
        <v>119</v>
      </c>
      <c r="J13" s="17">
        <v>120</v>
      </c>
      <c r="K13" s="17">
        <v>108</v>
      </c>
      <c r="L13" s="17">
        <v>104</v>
      </c>
      <c r="M13" s="17">
        <v>185</v>
      </c>
      <c r="N13" s="17">
        <v>98</v>
      </c>
      <c r="O13" s="45">
        <f t="shared" si="0"/>
        <v>45.4</v>
      </c>
      <c r="P13" s="45">
        <f t="shared" si="1"/>
        <v>185</v>
      </c>
      <c r="Q13" s="47">
        <f t="shared" si="2"/>
        <v>3.0748898678414096</v>
      </c>
    </row>
    <row r="14" spans="1:17" ht="24.75" customHeight="1">
      <c r="A14" s="20" t="s">
        <v>36</v>
      </c>
      <c r="B14" s="21">
        <v>1</v>
      </c>
      <c r="C14" s="19">
        <v>22</v>
      </c>
      <c r="D14" s="17">
        <v>20</v>
      </c>
      <c r="E14" s="17" t="s">
        <v>25</v>
      </c>
      <c r="F14" s="17">
        <v>25</v>
      </c>
      <c r="G14" s="19">
        <v>21.6</v>
      </c>
      <c r="H14" s="17">
        <v>22.5</v>
      </c>
      <c r="I14" s="17">
        <v>30</v>
      </c>
      <c r="J14" s="17">
        <v>20</v>
      </c>
      <c r="K14" s="17">
        <v>21.5</v>
      </c>
      <c r="L14" s="17">
        <v>22.7</v>
      </c>
      <c r="M14" s="17">
        <v>24</v>
      </c>
      <c r="N14" s="17" t="s">
        <v>25</v>
      </c>
      <c r="O14" s="45">
        <f t="shared" si="0"/>
        <v>20</v>
      </c>
      <c r="P14" s="45">
        <f t="shared" si="1"/>
        <v>30</v>
      </c>
      <c r="Q14" s="47">
        <f t="shared" si="2"/>
        <v>0.5</v>
      </c>
    </row>
    <row r="15" spans="1:17" ht="30" customHeight="1">
      <c r="A15" s="20" t="s">
        <v>37</v>
      </c>
      <c r="B15" s="21">
        <v>1</v>
      </c>
      <c r="C15" s="19">
        <v>46</v>
      </c>
      <c r="D15" s="17">
        <v>43</v>
      </c>
      <c r="E15" s="17">
        <v>53.88</v>
      </c>
      <c r="F15" s="17">
        <v>71</v>
      </c>
      <c r="G15" s="19">
        <v>117</v>
      </c>
      <c r="H15" s="17">
        <v>39</v>
      </c>
      <c r="I15" s="17">
        <v>50</v>
      </c>
      <c r="J15" s="17">
        <v>48</v>
      </c>
      <c r="K15" s="17">
        <v>47.5</v>
      </c>
      <c r="L15" s="17">
        <v>74</v>
      </c>
      <c r="M15" s="17">
        <v>48</v>
      </c>
      <c r="N15" s="17">
        <v>48</v>
      </c>
      <c r="O15" s="45">
        <f t="shared" si="0"/>
        <v>39</v>
      </c>
      <c r="P15" s="45">
        <f t="shared" si="1"/>
        <v>117</v>
      </c>
      <c r="Q15" s="47">
        <f t="shared" si="2"/>
        <v>2</v>
      </c>
    </row>
    <row r="16" spans="1:17" ht="24" customHeight="1">
      <c r="A16" s="20" t="s">
        <v>38</v>
      </c>
      <c r="B16" s="21">
        <v>1</v>
      </c>
      <c r="C16" s="19">
        <v>16.5</v>
      </c>
      <c r="D16" s="17">
        <v>14.96</v>
      </c>
      <c r="E16" s="17">
        <v>17.35</v>
      </c>
      <c r="F16" s="17">
        <v>18</v>
      </c>
      <c r="G16" s="17">
        <v>17.1</v>
      </c>
      <c r="H16" s="17">
        <v>14.9</v>
      </c>
      <c r="I16" s="17">
        <v>16.9</v>
      </c>
      <c r="J16" s="17">
        <v>18</v>
      </c>
      <c r="K16" s="17">
        <v>16.5</v>
      </c>
      <c r="L16" s="17">
        <v>16</v>
      </c>
      <c r="M16" s="17">
        <v>16</v>
      </c>
      <c r="N16" s="17">
        <v>18.5</v>
      </c>
      <c r="O16" s="45">
        <f t="shared" si="0"/>
        <v>14.9</v>
      </c>
      <c r="P16" s="45">
        <f t="shared" si="1"/>
        <v>18.5</v>
      </c>
      <c r="Q16" s="47">
        <f t="shared" si="2"/>
        <v>0.2416107382550335</v>
      </c>
    </row>
    <row r="17" spans="1:17" ht="27.75" customHeight="1">
      <c r="A17" s="15" t="s">
        <v>39</v>
      </c>
      <c r="B17" s="18">
        <v>1</v>
      </c>
      <c r="C17" s="19">
        <v>374</v>
      </c>
      <c r="D17" s="17">
        <v>350</v>
      </c>
      <c r="E17" s="17">
        <v>197.24</v>
      </c>
      <c r="F17" s="17" t="s">
        <v>25</v>
      </c>
      <c r="G17" s="17">
        <v>189</v>
      </c>
      <c r="H17" s="17">
        <v>241.5</v>
      </c>
      <c r="I17" s="17">
        <v>220</v>
      </c>
      <c r="J17" s="17">
        <v>280</v>
      </c>
      <c r="K17" s="17">
        <v>192</v>
      </c>
      <c r="L17" s="17">
        <v>269</v>
      </c>
      <c r="M17" s="17">
        <v>240</v>
      </c>
      <c r="N17" s="17">
        <v>320</v>
      </c>
      <c r="O17" s="45">
        <f t="shared" si="0"/>
        <v>189</v>
      </c>
      <c r="P17" s="45">
        <f t="shared" si="1"/>
        <v>374</v>
      </c>
      <c r="Q17" s="47">
        <f t="shared" si="2"/>
        <v>0.9788359788359788</v>
      </c>
    </row>
    <row r="18" spans="1:17" ht="24" customHeight="1">
      <c r="A18" s="20" t="s">
        <v>40</v>
      </c>
      <c r="B18" s="21">
        <v>1</v>
      </c>
      <c r="C18" s="17">
        <v>436</v>
      </c>
      <c r="D18" s="17">
        <v>360</v>
      </c>
      <c r="E18" s="17">
        <v>271.28</v>
      </c>
      <c r="F18" s="17">
        <v>359.9</v>
      </c>
      <c r="G18" s="17">
        <v>254</v>
      </c>
      <c r="H18" s="17">
        <v>390</v>
      </c>
      <c r="I18" s="17">
        <v>220</v>
      </c>
      <c r="J18" s="17">
        <v>320</v>
      </c>
      <c r="K18" s="17">
        <v>275</v>
      </c>
      <c r="L18" s="17">
        <v>329</v>
      </c>
      <c r="M18" s="17">
        <v>320</v>
      </c>
      <c r="N18" s="17">
        <v>350</v>
      </c>
      <c r="O18" s="45">
        <f t="shared" si="0"/>
        <v>220</v>
      </c>
      <c r="P18" s="45">
        <f t="shared" si="1"/>
        <v>436</v>
      </c>
      <c r="Q18" s="47">
        <f t="shared" si="2"/>
        <v>0.9818181818181818</v>
      </c>
    </row>
    <row r="19" spans="1:17" ht="30.75" customHeight="1">
      <c r="A19" s="15" t="s">
        <v>41</v>
      </c>
      <c r="B19" s="18">
        <v>1</v>
      </c>
      <c r="C19" s="17">
        <v>16</v>
      </c>
      <c r="D19" s="17">
        <v>8.5</v>
      </c>
      <c r="E19" s="17" t="s">
        <v>25</v>
      </c>
      <c r="F19" s="17">
        <v>12</v>
      </c>
      <c r="G19" s="19">
        <v>7.5</v>
      </c>
      <c r="H19" s="17">
        <v>12.5</v>
      </c>
      <c r="I19" s="17">
        <v>9.9</v>
      </c>
      <c r="J19" s="17">
        <v>9</v>
      </c>
      <c r="K19" s="17">
        <v>9.9</v>
      </c>
      <c r="L19" s="17">
        <v>7.9</v>
      </c>
      <c r="M19" s="17">
        <v>6.9</v>
      </c>
      <c r="N19" s="17">
        <v>10</v>
      </c>
      <c r="O19" s="45">
        <f t="shared" si="0"/>
        <v>6.9</v>
      </c>
      <c r="P19" s="45">
        <f t="shared" si="1"/>
        <v>16</v>
      </c>
      <c r="Q19" s="47">
        <f t="shared" si="2"/>
        <v>1.3188405797101448</v>
      </c>
    </row>
    <row r="20" spans="1:17" ht="24.75" customHeight="1">
      <c r="A20" s="15" t="s">
        <v>42</v>
      </c>
      <c r="B20" s="18">
        <v>1</v>
      </c>
      <c r="C20" s="19">
        <v>190</v>
      </c>
      <c r="D20" s="17">
        <v>270.69</v>
      </c>
      <c r="E20" s="17">
        <v>100</v>
      </c>
      <c r="F20" s="17" t="s">
        <v>25</v>
      </c>
      <c r="G20" s="19">
        <v>79</v>
      </c>
      <c r="H20" s="17">
        <v>92</v>
      </c>
      <c r="I20" s="17">
        <v>65</v>
      </c>
      <c r="J20" s="17">
        <v>95</v>
      </c>
      <c r="K20" s="17">
        <v>86.7</v>
      </c>
      <c r="L20" s="17">
        <v>63</v>
      </c>
      <c r="M20" s="17" t="s">
        <v>25</v>
      </c>
      <c r="N20" s="17">
        <v>90</v>
      </c>
      <c r="O20" s="45">
        <f t="shared" si="0"/>
        <v>63</v>
      </c>
      <c r="P20" s="45">
        <f t="shared" si="1"/>
        <v>270.69</v>
      </c>
      <c r="Q20" s="47">
        <f t="shared" si="2"/>
        <v>3.2966666666666664</v>
      </c>
    </row>
    <row r="21" spans="1:17" ht="24.75" customHeight="1">
      <c r="A21" s="15" t="s">
        <v>43</v>
      </c>
      <c r="B21" s="16" t="s">
        <v>22</v>
      </c>
      <c r="C21" s="19">
        <v>130</v>
      </c>
      <c r="D21" s="17">
        <v>104</v>
      </c>
      <c r="E21" s="17">
        <v>90</v>
      </c>
      <c r="F21" s="17">
        <v>119</v>
      </c>
      <c r="G21" s="19">
        <v>100.01</v>
      </c>
      <c r="H21" s="17">
        <v>99</v>
      </c>
      <c r="I21" s="17">
        <v>100</v>
      </c>
      <c r="J21" s="17">
        <v>85</v>
      </c>
      <c r="K21" s="17">
        <v>108</v>
      </c>
      <c r="L21" s="17">
        <v>85</v>
      </c>
      <c r="M21" s="17" t="s">
        <v>25</v>
      </c>
      <c r="N21" s="17">
        <v>95</v>
      </c>
      <c r="O21" s="45">
        <f t="shared" si="0"/>
        <v>85</v>
      </c>
      <c r="P21" s="45">
        <f t="shared" si="1"/>
        <v>130</v>
      </c>
      <c r="Q21" s="47">
        <f t="shared" si="2"/>
        <v>0.5294117647058824</v>
      </c>
    </row>
    <row r="22" spans="1:17" ht="28.5">
      <c r="A22" s="20" t="s">
        <v>44</v>
      </c>
      <c r="B22" s="21">
        <v>1</v>
      </c>
      <c r="C22" s="19">
        <v>540</v>
      </c>
      <c r="D22" s="17">
        <v>322.42</v>
      </c>
      <c r="E22" s="17">
        <v>213.95</v>
      </c>
      <c r="F22" s="17">
        <v>289.9</v>
      </c>
      <c r="G22" s="19">
        <v>273.6</v>
      </c>
      <c r="H22" s="17">
        <v>249</v>
      </c>
      <c r="I22" s="17">
        <v>209</v>
      </c>
      <c r="J22" s="17">
        <v>85</v>
      </c>
      <c r="K22" s="17">
        <v>220</v>
      </c>
      <c r="L22" s="17">
        <v>229</v>
      </c>
      <c r="M22" s="17">
        <v>72</v>
      </c>
      <c r="N22" s="17">
        <v>90</v>
      </c>
      <c r="O22" s="45">
        <f t="shared" si="0"/>
        <v>72</v>
      </c>
      <c r="P22" s="45">
        <f t="shared" si="1"/>
        <v>540</v>
      </c>
      <c r="Q22" s="47">
        <f t="shared" si="2"/>
        <v>6.5</v>
      </c>
    </row>
    <row r="23" spans="1:17" ht="27.75" customHeight="1">
      <c r="A23" s="15" t="s">
        <v>45</v>
      </c>
      <c r="B23" s="18" t="s">
        <v>46</v>
      </c>
      <c r="C23" s="19">
        <v>15</v>
      </c>
      <c r="D23" s="17" t="s">
        <v>25</v>
      </c>
      <c r="E23" s="17">
        <v>12.19</v>
      </c>
      <c r="F23" s="17">
        <v>13</v>
      </c>
      <c r="G23" s="19">
        <v>14.4</v>
      </c>
      <c r="H23" s="17">
        <v>14.9</v>
      </c>
      <c r="I23" s="17">
        <v>17</v>
      </c>
      <c r="J23" s="17">
        <v>15</v>
      </c>
      <c r="K23" s="17" t="s">
        <v>25</v>
      </c>
      <c r="L23" s="17">
        <v>16</v>
      </c>
      <c r="M23" s="17">
        <v>17</v>
      </c>
      <c r="N23" s="17">
        <v>15</v>
      </c>
      <c r="O23" s="45">
        <f t="shared" si="0"/>
        <v>12.19</v>
      </c>
      <c r="P23" s="45">
        <f t="shared" si="1"/>
        <v>17</v>
      </c>
      <c r="Q23" s="47">
        <f t="shared" si="2"/>
        <v>0.39458572600492214</v>
      </c>
    </row>
    <row r="24" spans="1:17" ht="33" customHeight="1">
      <c r="A24" s="20" t="s">
        <v>47</v>
      </c>
      <c r="B24" s="21" t="s">
        <v>46</v>
      </c>
      <c r="C24" s="19">
        <v>13</v>
      </c>
      <c r="D24" s="17">
        <v>13.5</v>
      </c>
      <c r="E24" s="17">
        <v>12.19</v>
      </c>
      <c r="F24" s="17">
        <v>17.5</v>
      </c>
      <c r="G24" s="19">
        <v>15</v>
      </c>
      <c r="H24" s="17">
        <v>14.9</v>
      </c>
      <c r="I24" s="17">
        <v>17</v>
      </c>
      <c r="J24" s="17">
        <v>15</v>
      </c>
      <c r="K24" s="17">
        <v>15.85</v>
      </c>
      <c r="L24" s="17">
        <v>17</v>
      </c>
      <c r="M24" s="17">
        <v>15</v>
      </c>
      <c r="N24" s="17">
        <v>15</v>
      </c>
      <c r="O24" s="45">
        <f t="shared" si="0"/>
        <v>12.19</v>
      </c>
      <c r="P24" s="45">
        <f t="shared" si="1"/>
        <v>17.5</v>
      </c>
      <c r="Q24" s="47">
        <f t="shared" si="2"/>
        <v>0.435602953240361</v>
      </c>
    </row>
    <row r="25" spans="1:17" ht="27.75" customHeight="1">
      <c r="A25" s="15" t="s">
        <v>48</v>
      </c>
      <c r="B25" s="18" t="s">
        <v>49</v>
      </c>
      <c r="C25" s="19">
        <v>5</v>
      </c>
      <c r="D25" s="17">
        <v>5</v>
      </c>
      <c r="E25" s="17">
        <v>3.78</v>
      </c>
      <c r="F25" s="17">
        <v>5.8</v>
      </c>
      <c r="G25" s="19">
        <v>5.4</v>
      </c>
      <c r="H25" s="17">
        <v>4</v>
      </c>
      <c r="I25" s="17">
        <v>7.5</v>
      </c>
      <c r="J25" s="17">
        <v>4.5</v>
      </c>
      <c r="K25" s="17">
        <v>4.2</v>
      </c>
      <c r="L25" s="17">
        <v>3.5</v>
      </c>
      <c r="M25" s="17">
        <v>7.8</v>
      </c>
      <c r="N25" s="17">
        <v>5</v>
      </c>
      <c r="O25" s="45">
        <f t="shared" si="0"/>
        <v>3.5</v>
      </c>
      <c r="P25" s="45">
        <f t="shared" si="1"/>
        <v>7.8</v>
      </c>
      <c r="Q25" s="47">
        <f t="shared" si="2"/>
        <v>1.2285714285714284</v>
      </c>
    </row>
    <row r="26" spans="1:17" ht="27" customHeight="1">
      <c r="A26" s="15" t="s">
        <v>50</v>
      </c>
      <c r="B26" s="18">
        <v>1</v>
      </c>
      <c r="C26" s="19">
        <v>60</v>
      </c>
      <c r="D26" s="17">
        <v>80</v>
      </c>
      <c r="E26" s="17">
        <v>84.64</v>
      </c>
      <c r="F26" s="17">
        <v>99.9</v>
      </c>
      <c r="G26" s="19">
        <v>90</v>
      </c>
      <c r="H26" s="17">
        <v>130</v>
      </c>
      <c r="I26" s="17">
        <v>110</v>
      </c>
      <c r="J26" s="17">
        <v>90</v>
      </c>
      <c r="K26" s="17">
        <v>125</v>
      </c>
      <c r="L26" s="17">
        <v>89</v>
      </c>
      <c r="M26" s="17" t="s">
        <v>25</v>
      </c>
      <c r="N26" s="17">
        <v>98</v>
      </c>
      <c r="O26" s="45">
        <f t="shared" si="0"/>
        <v>60</v>
      </c>
      <c r="P26" s="45">
        <f t="shared" si="1"/>
        <v>130</v>
      </c>
      <c r="Q26" s="47">
        <f t="shared" si="2"/>
        <v>1.1666666666666667</v>
      </c>
    </row>
    <row r="27" spans="1:17" ht="24" customHeight="1">
      <c r="A27" s="15" t="s">
        <v>51</v>
      </c>
      <c r="B27" s="21" t="s">
        <v>52</v>
      </c>
      <c r="C27" s="17">
        <v>10</v>
      </c>
      <c r="D27" s="17">
        <v>12</v>
      </c>
      <c r="E27" s="17">
        <v>11.79</v>
      </c>
      <c r="F27" s="17">
        <v>10</v>
      </c>
      <c r="G27" s="19">
        <v>11.7</v>
      </c>
      <c r="H27" s="17">
        <v>69.9</v>
      </c>
      <c r="I27" s="17">
        <v>50</v>
      </c>
      <c r="J27" s="17">
        <v>8.5</v>
      </c>
      <c r="K27" s="17">
        <v>17.8</v>
      </c>
      <c r="L27" s="17">
        <v>8</v>
      </c>
      <c r="M27" s="17">
        <v>7.2</v>
      </c>
      <c r="N27" s="17">
        <v>13</v>
      </c>
      <c r="O27" s="45">
        <f t="shared" si="0"/>
        <v>7.2</v>
      </c>
      <c r="P27" s="45">
        <f t="shared" si="1"/>
        <v>69.9</v>
      </c>
      <c r="Q27" s="47">
        <f t="shared" si="2"/>
        <v>8.708333333333334</v>
      </c>
    </row>
    <row r="28" spans="1:17" ht="27" customHeight="1">
      <c r="A28" s="20" t="s">
        <v>53</v>
      </c>
      <c r="B28" s="21" t="s">
        <v>52</v>
      </c>
      <c r="C28" s="17">
        <v>1</v>
      </c>
      <c r="D28" s="17">
        <v>1</v>
      </c>
      <c r="E28" s="17">
        <v>1.07</v>
      </c>
      <c r="F28" s="17">
        <v>1</v>
      </c>
      <c r="G28" s="19">
        <v>1.08</v>
      </c>
      <c r="H28" s="17">
        <v>21.9</v>
      </c>
      <c r="I28" s="17">
        <v>22</v>
      </c>
      <c r="J28" s="17">
        <v>1</v>
      </c>
      <c r="K28" s="17">
        <v>1.8</v>
      </c>
      <c r="L28" s="17">
        <v>1.5</v>
      </c>
      <c r="M28" s="17">
        <v>0.49</v>
      </c>
      <c r="N28" s="17">
        <v>2</v>
      </c>
      <c r="O28" s="45">
        <f aca="true" t="shared" si="3" ref="O28:O37">SMALL(C28:N28,1)</f>
        <v>0.49</v>
      </c>
      <c r="P28" s="45">
        <f aca="true" t="shared" si="4" ref="P28:P37">LARGE(C28:N28,1)</f>
        <v>22</v>
      </c>
      <c r="Q28" s="47">
        <f aca="true" t="shared" si="5" ref="Q28:Q37">(P28-O28)/O28</f>
        <v>43.89795918367347</v>
      </c>
    </row>
    <row r="29" spans="1:17" ht="28.5">
      <c r="A29" s="20" t="s">
        <v>54</v>
      </c>
      <c r="B29" s="21">
        <v>1</v>
      </c>
      <c r="C29" s="17">
        <v>25</v>
      </c>
      <c r="D29" s="17">
        <v>17.6</v>
      </c>
      <c r="E29" s="17" t="s">
        <v>25</v>
      </c>
      <c r="F29" s="17" t="s">
        <v>25</v>
      </c>
      <c r="G29" s="19">
        <v>18.9</v>
      </c>
      <c r="H29" s="17">
        <v>20.9</v>
      </c>
      <c r="I29" s="17">
        <v>20</v>
      </c>
      <c r="J29" s="17" t="s">
        <v>25</v>
      </c>
      <c r="K29" s="17">
        <v>25</v>
      </c>
      <c r="L29" s="17" t="s">
        <v>25</v>
      </c>
      <c r="M29" s="17">
        <v>82</v>
      </c>
      <c r="N29" s="17">
        <v>22</v>
      </c>
      <c r="O29" s="45">
        <f t="shared" si="3"/>
        <v>17.6</v>
      </c>
      <c r="P29" s="45">
        <f t="shared" si="4"/>
        <v>82</v>
      </c>
      <c r="Q29" s="47">
        <f t="shared" si="5"/>
        <v>3.659090909090909</v>
      </c>
    </row>
    <row r="30" spans="1:17" ht="28.5">
      <c r="A30" s="20" t="s">
        <v>55</v>
      </c>
      <c r="B30" s="21">
        <v>1</v>
      </c>
      <c r="C30" s="17">
        <v>110</v>
      </c>
      <c r="D30" s="17">
        <v>93.96</v>
      </c>
      <c r="E30" s="17" t="s">
        <v>25</v>
      </c>
      <c r="F30" s="17" t="s">
        <v>25</v>
      </c>
      <c r="G30" s="19">
        <v>95.9</v>
      </c>
      <c r="H30" s="17">
        <v>99</v>
      </c>
      <c r="I30" s="17">
        <v>98</v>
      </c>
      <c r="J30" s="17" t="s">
        <v>25</v>
      </c>
      <c r="K30" s="17">
        <v>115</v>
      </c>
      <c r="L30" s="17" t="s">
        <v>25</v>
      </c>
      <c r="M30" s="17">
        <v>105</v>
      </c>
      <c r="N30" s="17">
        <v>98</v>
      </c>
      <c r="O30" s="45">
        <f t="shared" si="3"/>
        <v>93.96</v>
      </c>
      <c r="P30" s="45">
        <f t="shared" si="4"/>
        <v>115</v>
      </c>
      <c r="Q30" s="47">
        <f t="shared" si="5"/>
        <v>0.2239250744997872</v>
      </c>
    </row>
    <row r="31" spans="1:17" ht="24" customHeight="1">
      <c r="A31" s="15" t="s">
        <v>56</v>
      </c>
      <c r="B31" s="18">
        <v>1000</v>
      </c>
      <c r="C31" s="17">
        <v>1780</v>
      </c>
      <c r="D31" s="17">
        <v>1890</v>
      </c>
      <c r="E31" s="17">
        <v>1600</v>
      </c>
      <c r="F31" s="17" t="s">
        <v>25</v>
      </c>
      <c r="G31" s="19">
        <v>1559.7</v>
      </c>
      <c r="H31" s="17">
        <v>1590</v>
      </c>
      <c r="I31" s="17">
        <v>1690</v>
      </c>
      <c r="J31" s="17">
        <v>1500</v>
      </c>
      <c r="K31" s="17">
        <v>890</v>
      </c>
      <c r="L31" s="17">
        <v>1750</v>
      </c>
      <c r="M31" s="17">
        <v>1800</v>
      </c>
      <c r="N31" s="17">
        <v>2000</v>
      </c>
      <c r="O31" s="45">
        <f t="shared" si="3"/>
        <v>890</v>
      </c>
      <c r="P31" s="45">
        <f t="shared" si="4"/>
        <v>2000</v>
      </c>
      <c r="Q31" s="47">
        <f t="shared" si="5"/>
        <v>1.247191011235955</v>
      </c>
    </row>
    <row r="32" spans="1:17" ht="25.5" customHeight="1">
      <c r="A32" s="20" t="s">
        <v>57</v>
      </c>
      <c r="B32" s="21">
        <v>1000</v>
      </c>
      <c r="C32" s="17">
        <v>1150</v>
      </c>
      <c r="D32" s="17">
        <v>900</v>
      </c>
      <c r="E32" s="17">
        <v>900</v>
      </c>
      <c r="F32" s="17">
        <v>1000</v>
      </c>
      <c r="G32" s="19">
        <v>950.4</v>
      </c>
      <c r="H32" s="17">
        <v>900</v>
      </c>
      <c r="I32" s="17">
        <v>890</v>
      </c>
      <c r="J32" s="17">
        <v>700</v>
      </c>
      <c r="K32" s="17">
        <v>749.7</v>
      </c>
      <c r="L32" s="17">
        <v>850</v>
      </c>
      <c r="M32" s="17">
        <v>989</v>
      </c>
      <c r="N32" s="17">
        <v>990</v>
      </c>
      <c r="O32" s="45">
        <f t="shared" si="3"/>
        <v>700</v>
      </c>
      <c r="P32" s="45">
        <f t="shared" si="4"/>
        <v>1150</v>
      </c>
      <c r="Q32" s="47">
        <f t="shared" si="5"/>
        <v>0.6428571428571429</v>
      </c>
    </row>
    <row r="33" spans="1:17" ht="24.75" customHeight="1">
      <c r="A33" s="15" t="s">
        <v>58</v>
      </c>
      <c r="B33" s="18" t="s">
        <v>24</v>
      </c>
      <c r="C33" s="17">
        <v>430</v>
      </c>
      <c r="D33" s="17">
        <v>185</v>
      </c>
      <c r="E33" s="17">
        <v>211.58</v>
      </c>
      <c r="F33" s="17">
        <v>259</v>
      </c>
      <c r="G33" s="19">
        <v>220</v>
      </c>
      <c r="H33" s="17">
        <v>224.9</v>
      </c>
      <c r="I33" s="17">
        <v>180</v>
      </c>
      <c r="J33" s="17">
        <v>215</v>
      </c>
      <c r="K33" s="17">
        <v>215</v>
      </c>
      <c r="L33" s="17">
        <v>195</v>
      </c>
      <c r="M33" s="17">
        <v>39.9</v>
      </c>
      <c r="N33" s="17">
        <v>195</v>
      </c>
      <c r="O33" s="45">
        <f t="shared" si="3"/>
        <v>39.9</v>
      </c>
      <c r="P33" s="45">
        <f t="shared" si="4"/>
        <v>430</v>
      </c>
      <c r="Q33" s="47">
        <f t="shared" si="5"/>
        <v>9.776942355889725</v>
      </c>
    </row>
    <row r="34" spans="1:17" ht="30" customHeight="1">
      <c r="A34" s="20" t="s">
        <v>59</v>
      </c>
      <c r="B34" s="21">
        <v>1</v>
      </c>
      <c r="C34" s="17">
        <v>38</v>
      </c>
      <c r="D34" s="17">
        <v>47</v>
      </c>
      <c r="E34" s="17">
        <v>30.61</v>
      </c>
      <c r="F34" s="17">
        <v>49</v>
      </c>
      <c r="G34" s="19">
        <v>45.9</v>
      </c>
      <c r="H34" s="17">
        <v>29</v>
      </c>
      <c r="I34" s="17">
        <v>35</v>
      </c>
      <c r="J34" s="17">
        <v>35</v>
      </c>
      <c r="K34" s="17">
        <v>36.5</v>
      </c>
      <c r="L34" s="17">
        <v>50</v>
      </c>
      <c r="M34" s="17">
        <v>35</v>
      </c>
      <c r="N34" s="17">
        <v>48</v>
      </c>
      <c r="O34" s="45">
        <f t="shared" si="3"/>
        <v>29</v>
      </c>
      <c r="P34" s="45">
        <f t="shared" si="4"/>
        <v>50</v>
      </c>
      <c r="Q34" s="47">
        <f t="shared" si="5"/>
        <v>0.7241379310344828</v>
      </c>
    </row>
    <row r="35" spans="1:17" ht="22.5" customHeight="1">
      <c r="A35" s="15" t="s">
        <v>60</v>
      </c>
      <c r="B35" s="18">
        <v>1</v>
      </c>
      <c r="C35" s="17">
        <v>178</v>
      </c>
      <c r="D35" s="17">
        <v>277</v>
      </c>
      <c r="E35" s="17">
        <v>219.61</v>
      </c>
      <c r="F35" s="17">
        <v>259.8</v>
      </c>
      <c r="G35" s="19">
        <v>117.9</v>
      </c>
      <c r="H35" s="17">
        <v>280</v>
      </c>
      <c r="I35" s="17">
        <v>280</v>
      </c>
      <c r="J35" s="17">
        <v>380</v>
      </c>
      <c r="K35" s="17">
        <v>304</v>
      </c>
      <c r="L35" s="17">
        <v>259</v>
      </c>
      <c r="M35" s="17">
        <v>150</v>
      </c>
      <c r="N35" s="17">
        <v>350</v>
      </c>
      <c r="O35" s="45">
        <f t="shared" si="3"/>
        <v>117.9</v>
      </c>
      <c r="P35" s="45">
        <f t="shared" si="4"/>
        <v>380</v>
      </c>
      <c r="Q35" s="47">
        <f t="shared" si="5"/>
        <v>2.2230703986429177</v>
      </c>
    </row>
    <row r="36" spans="1:17" ht="24" customHeight="1">
      <c r="A36" s="15" t="s">
        <v>61</v>
      </c>
      <c r="B36" s="18" t="s">
        <v>49</v>
      </c>
      <c r="C36" s="17">
        <v>40</v>
      </c>
      <c r="D36" s="17">
        <v>36.3</v>
      </c>
      <c r="E36" s="17" t="s">
        <v>25</v>
      </c>
      <c r="F36" s="17">
        <v>42</v>
      </c>
      <c r="G36" s="19">
        <v>51.98</v>
      </c>
      <c r="H36" s="17">
        <v>11.9</v>
      </c>
      <c r="I36" s="17">
        <v>30</v>
      </c>
      <c r="J36" s="17" t="s">
        <v>25</v>
      </c>
      <c r="K36" s="17">
        <v>39.6</v>
      </c>
      <c r="L36" s="17" t="s">
        <v>25</v>
      </c>
      <c r="M36" s="17" t="s">
        <v>25</v>
      </c>
      <c r="N36" s="17" t="s">
        <v>25</v>
      </c>
      <c r="O36" s="45">
        <f t="shared" si="3"/>
        <v>11.9</v>
      </c>
      <c r="P36" s="45">
        <f t="shared" si="4"/>
        <v>51.98</v>
      </c>
      <c r="Q36" s="47">
        <f t="shared" si="5"/>
        <v>3.368067226890756</v>
      </c>
    </row>
    <row r="37" spans="1:17" ht="21.75" customHeight="1">
      <c r="A37" s="15" t="s">
        <v>62</v>
      </c>
      <c r="B37" s="18" t="s">
        <v>49</v>
      </c>
      <c r="C37" s="17">
        <v>54</v>
      </c>
      <c r="D37" s="17" t="s">
        <v>25</v>
      </c>
      <c r="E37" s="17" t="s">
        <v>25</v>
      </c>
      <c r="F37" s="17" t="s">
        <v>25</v>
      </c>
      <c r="G37" s="19">
        <v>72.77</v>
      </c>
      <c r="H37" s="17">
        <v>16.5</v>
      </c>
      <c r="I37" s="17">
        <v>45</v>
      </c>
      <c r="J37" s="17" t="s">
        <v>25</v>
      </c>
      <c r="K37" s="17">
        <v>17.99</v>
      </c>
      <c r="L37" s="17" t="s">
        <v>25</v>
      </c>
      <c r="M37" s="17" t="s">
        <v>25</v>
      </c>
      <c r="N37" s="17" t="s">
        <v>25</v>
      </c>
      <c r="O37" s="45">
        <f t="shared" si="3"/>
        <v>16.5</v>
      </c>
      <c r="P37" s="45">
        <f t="shared" si="4"/>
        <v>72.77</v>
      </c>
      <c r="Q37" s="47">
        <f t="shared" si="5"/>
        <v>3.41030303030303</v>
      </c>
    </row>
    <row r="38" spans="1:17" ht="18">
      <c r="A38" s="22" t="s">
        <v>63</v>
      </c>
      <c r="B38" s="23"/>
      <c r="C38" s="24">
        <f aca="true" t="shared" si="6" ref="C38:L38">SUM(C5:C37)</f>
        <v>6424.5</v>
      </c>
      <c r="D38" s="24">
        <f t="shared" si="6"/>
        <v>5724.2300000000005</v>
      </c>
      <c r="E38" s="24">
        <f t="shared" si="6"/>
        <v>4610.089999999999</v>
      </c>
      <c r="F38" s="24">
        <f t="shared" si="6"/>
        <v>3366.7</v>
      </c>
      <c r="G38" s="25">
        <f t="shared" si="6"/>
        <v>4882.86</v>
      </c>
      <c r="H38" s="25">
        <f t="shared" si="6"/>
        <v>5233.799999999999</v>
      </c>
      <c r="I38" s="25">
        <f t="shared" si="6"/>
        <v>5076.2</v>
      </c>
      <c r="J38" s="25">
        <f t="shared" si="6"/>
        <v>4578</v>
      </c>
      <c r="K38" s="25">
        <f t="shared" si="6"/>
        <v>4241.9400000000005</v>
      </c>
      <c r="L38" s="25">
        <f t="shared" si="6"/>
        <v>4940.1</v>
      </c>
      <c r="M38" s="25"/>
      <c r="N38" s="25">
        <f>SUM(N5:N37)</f>
        <v>5472.5</v>
      </c>
      <c r="O38" s="38"/>
      <c r="P38" s="38"/>
      <c r="Q38" s="48"/>
    </row>
    <row r="39" spans="1:8" ht="23.25">
      <c r="A39" s="26"/>
      <c r="B39" s="26"/>
      <c r="C39" s="26"/>
      <c r="D39" s="26"/>
      <c r="E39" s="26"/>
      <c r="F39" s="26"/>
      <c r="H39" s="27"/>
    </row>
    <row r="40" spans="1:8" ht="25.5" customHeight="1">
      <c r="A40" s="28" t="s">
        <v>64</v>
      </c>
      <c r="H40" s="27"/>
    </row>
    <row r="41" spans="1:8" ht="15">
      <c r="A41" t="s">
        <v>65</v>
      </c>
      <c r="H41" s="27"/>
    </row>
    <row r="43" spans="1:10" ht="15">
      <c r="A43" s="29" t="s">
        <v>66</v>
      </c>
      <c r="B43" s="29"/>
      <c r="C43" s="29"/>
      <c r="D43" s="29"/>
      <c r="E43" s="29"/>
      <c r="F43" s="29"/>
      <c r="G43" s="30"/>
      <c r="J43" s="39"/>
    </row>
    <row r="44" spans="1:6" ht="15">
      <c r="A44" s="31" t="s">
        <v>67</v>
      </c>
      <c r="B44" s="32"/>
      <c r="C44" s="33"/>
      <c r="D44" s="33"/>
      <c r="E44" s="29"/>
      <c r="F44" s="33"/>
    </row>
    <row r="45" spans="1:6" ht="15">
      <c r="A45" s="31" t="s">
        <v>68</v>
      </c>
      <c r="B45" s="32"/>
      <c r="C45" s="33"/>
      <c r="D45" s="33"/>
      <c r="E45" s="29"/>
      <c r="F45" s="33"/>
    </row>
    <row r="46" spans="1:6" ht="15">
      <c r="A46" s="29" t="s">
        <v>69</v>
      </c>
      <c r="B46" s="29"/>
      <c r="C46" s="29"/>
      <c r="D46" s="29"/>
      <c r="E46" s="29"/>
      <c r="F46" s="29"/>
    </row>
    <row r="47" spans="1:6" ht="15">
      <c r="A47" s="29" t="s">
        <v>70</v>
      </c>
      <c r="B47" s="32"/>
      <c r="C47" s="33"/>
      <c r="D47" s="33"/>
      <c r="E47" s="33"/>
      <c r="F47" s="33"/>
    </row>
    <row r="48" spans="1:6" ht="15">
      <c r="A48" s="29" t="s">
        <v>71</v>
      </c>
      <c r="B48" s="32"/>
      <c r="C48" s="33"/>
      <c r="D48" s="33"/>
      <c r="E48" s="33"/>
      <c r="F48" s="33"/>
    </row>
    <row r="49" spans="1:6" ht="15">
      <c r="A49" s="29" t="s">
        <v>72</v>
      </c>
      <c r="B49" s="32"/>
      <c r="C49" s="33"/>
      <c r="D49" s="33"/>
      <c r="E49" s="33"/>
      <c r="F49" s="33"/>
    </row>
    <row r="50" spans="1:6" ht="15">
      <c r="A50" s="29" t="s">
        <v>73</v>
      </c>
      <c r="B50" s="32"/>
      <c r="C50" s="33"/>
      <c r="D50" s="33"/>
      <c r="E50" s="33"/>
      <c r="F50" s="33"/>
    </row>
    <row r="51" spans="1:6" ht="15">
      <c r="A51" s="29" t="s">
        <v>74</v>
      </c>
      <c r="B51" s="32"/>
      <c r="C51" s="33"/>
      <c r="D51" s="33"/>
      <c r="E51" s="33"/>
      <c r="F51" s="33"/>
    </row>
    <row r="52" spans="1:6" ht="15">
      <c r="A52" s="29" t="s">
        <v>75</v>
      </c>
      <c r="B52" s="32"/>
      <c r="C52" s="33"/>
      <c r="D52" s="33"/>
      <c r="E52" s="33"/>
      <c r="F52" s="33"/>
    </row>
    <row r="53" spans="1:6" ht="15">
      <c r="A53" s="34" t="s">
        <v>76</v>
      </c>
      <c r="B53" s="35"/>
      <c r="C53" s="33"/>
      <c r="D53" s="33"/>
      <c r="E53" s="33"/>
      <c r="F53" s="33"/>
    </row>
    <row r="54" spans="1:6" ht="15">
      <c r="A54" s="29" t="s">
        <v>77</v>
      </c>
      <c r="B54" s="35"/>
      <c r="C54" s="33"/>
      <c r="D54" s="33"/>
      <c r="E54" s="33"/>
      <c r="F54" s="33"/>
    </row>
    <row r="55" spans="1:6" ht="15">
      <c r="A55" s="34"/>
      <c r="B55" s="35"/>
      <c r="C55" s="33"/>
      <c r="D55" s="33"/>
      <c r="E55" s="33"/>
      <c r="F55" s="33"/>
    </row>
    <row r="56" spans="1:6" ht="15">
      <c r="A56" s="36"/>
      <c r="B56" s="37"/>
      <c r="C56" s="38"/>
      <c r="D56" s="38"/>
      <c r="E56" s="38"/>
      <c r="F56" s="38"/>
    </row>
    <row r="57" spans="1:6" ht="15">
      <c r="A57" s="39"/>
      <c r="B57" s="40"/>
      <c r="C57" s="38"/>
      <c r="D57" s="38"/>
      <c r="E57" s="38"/>
      <c r="F57" s="38"/>
    </row>
    <row r="58" spans="1:6" ht="15">
      <c r="A58" s="39"/>
      <c r="B58" s="40"/>
      <c r="C58" s="38"/>
      <c r="D58" s="38"/>
      <c r="E58" s="38"/>
      <c r="F58" s="38"/>
    </row>
    <row r="59" spans="1:6" ht="15">
      <c r="A59" s="36"/>
      <c r="B59" s="37"/>
      <c r="C59" s="38"/>
      <c r="D59" s="38"/>
      <c r="E59" s="38"/>
      <c r="F59" s="38"/>
    </row>
    <row r="60" spans="1:6" ht="15">
      <c r="A60" s="36"/>
      <c r="B60" s="37"/>
      <c r="C60" s="38"/>
      <c r="D60" s="38"/>
      <c r="E60" s="38"/>
      <c r="F60" s="38"/>
    </row>
    <row r="61" spans="1:6" ht="15">
      <c r="A61" s="36"/>
      <c r="B61" s="37"/>
      <c r="C61" s="38"/>
      <c r="D61" s="38"/>
      <c r="E61" s="38"/>
      <c r="F61" s="38"/>
    </row>
    <row r="62" spans="1:6" ht="15">
      <c r="A62" s="36"/>
      <c r="B62" s="37"/>
      <c r="C62" s="38"/>
      <c r="D62" s="38"/>
      <c r="E62" s="38"/>
      <c r="F62" s="38"/>
    </row>
    <row r="63" spans="1:6" ht="15">
      <c r="A63" s="36"/>
      <c r="B63" s="37"/>
      <c r="C63" s="38"/>
      <c r="D63" s="38"/>
      <c r="E63" s="38"/>
      <c r="F63" s="38"/>
    </row>
    <row r="64" spans="1:6" ht="15">
      <c r="A64" s="36"/>
      <c r="B64" s="37"/>
      <c r="C64" s="38"/>
      <c r="D64" s="38"/>
      <c r="E64" s="38"/>
      <c r="F64" s="38"/>
    </row>
    <row r="65" spans="1:6" ht="15">
      <c r="A65" s="36"/>
      <c r="B65" s="37"/>
      <c r="C65" s="38"/>
      <c r="D65" s="38"/>
      <c r="E65" s="38"/>
      <c r="F65" s="38"/>
    </row>
    <row r="66" spans="1:6" ht="15">
      <c r="A66" s="49"/>
      <c r="B66" s="49"/>
      <c r="C66" s="38"/>
      <c r="D66" s="38"/>
      <c r="E66" s="38"/>
      <c r="F66" s="38"/>
    </row>
    <row r="67" spans="1:6" ht="15">
      <c r="A67" s="39"/>
      <c r="B67" s="40"/>
      <c r="C67" s="38"/>
      <c r="D67" s="38"/>
      <c r="E67" s="38"/>
      <c r="F67" s="38"/>
    </row>
    <row r="68" spans="1:6" ht="15">
      <c r="A68" s="39"/>
      <c r="B68" s="40"/>
      <c r="C68" s="38"/>
      <c r="D68" s="38"/>
      <c r="E68" s="38"/>
      <c r="F68" s="38"/>
    </row>
    <row r="69" spans="1:6" ht="15">
      <c r="A69" s="39"/>
      <c r="B69" s="40"/>
      <c r="C69" s="38"/>
      <c r="D69" s="38"/>
      <c r="E69" s="38"/>
      <c r="F69" s="38"/>
    </row>
    <row r="70" spans="1:6" ht="15">
      <c r="A70" s="39"/>
      <c r="B70" s="40"/>
      <c r="C70" s="38"/>
      <c r="D70" s="38"/>
      <c r="E70" s="38"/>
      <c r="F70" s="38"/>
    </row>
    <row r="71" spans="1:6" ht="15">
      <c r="A71" s="49"/>
      <c r="B71" s="49"/>
      <c r="C71" s="38"/>
      <c r="D71" s="38"/>
      <c r="E71" s="38"/>
      <c r="F71" s="38"/>
    </row>
    <row r="72" spans="1:6" ht="15">
      <c r="A72" s="39"/>
      <c r="B72" s="40"/>
      <c r="C72" s="38"/>
      <c r="D72" s="38"/>
      <c r="E72" s="38"/>
      <c r="F72" s="38"/>
    </row>
    <row r="73" spans="1:6" ht="15">
      <c r="A73" s="39"/>
      <c r="B73" s="40"/>
      <c r="C73" s="38"/>
      <c r="D73" s="38"/>
      <c r="E73" s="38"/>
      <c r="F73" s="38"/>
    </row>
    <row r="74" spans="1:6" ht="15">
      <c r="A74" s="39"/>
      <c r="B74" s="40"/>
      <c r="C74" s="38"/>
      <c r="D74" s="38"/>
      <c r="E74" s="38"/>
      <c r="F74" s="38"/>
    </row>
    <row r="75" spans="1:6" ht="18">
      <c r="A75" s="50"/>
      <c r="B75" s="23"/>
      <c r="C75" s="23"/>
      <c r="D75" s="23"/>
      <c r="E75" s="23"/>
      <c r="F75" s="23"/>
    </row>
    <row r="76" spans="1:6" ht="23.25">
      <c r="A76" s="51"/>
      <c r="B76" s="40"/>
      <c r="C76" s="40"/>
      <c r="D76" s="40"/>
      <c r="E76" s="40"/>
      <c r="F76" s="40"/>
    </row>
    <row r="77" spans="1:6" ht="26.25" customHeight="1">
      <c r="A77" s="23"/>
      <c r="B77" s="23"/>
      <c r="C77" s="23"/>
      <c r="D77" s="23"/>
      <c r="E77" s="23"/>
      <c r="F77" s="23"/>
    </row>
    <row r="78" spans="1:6" ht="15">
      <c r="A78" s="52"/>
      <c r="B78" s="52"/>
      <c r="C78" s="49"/>
      <c r="D78" s="38"/>
      <c r="E78" s="38"/>
      <c r="F78" s="38"/>
    </row>
    <row r="79" spans="1:6" ht="15">
      <c r="A79" s="39"/>
      <c r="B79" s="49"/>
      <c r="C79" s="40"/>
      <c r="D79" s="38"/>
      <c r="E79" s="38"/>
      <c r="F79" s="38"/>
    </row>
    <row r="80" spans="1:6" ht="15">
      <c r="A80" s="39"/>
      <c r="B80" s="40"/>
      <c r="C80" s="40"/>
      <c r="D80" s="38"/>
      <c r="E80" s="38"/>
      <c r="F80" s="38"/>
    </row>
    <row r="81" spans="1:6" ht="15">
      <c r="A81" s="30"/>
      <c r="B81" s="49"/>
      <c r="C81" s="49"/>
      <c r="D81" s="38"/>
      <c r="E81" s="38"/>
      <c r="F81" s="38"/>
    </row>
    <row r="82" spans="1:6" ht="15">
      <c r="A82" s="39"/>
      <c r="B82" s="40"/>
      <c r="C82" s="53"/>
      <c r="D82" s="38"/>
      <c r="E82" s="38"/>
      <c r="F82" s="38"/>
    </row>
    <row r="83" spans="1:6" ht="15">
      <c r="A83" s="39"/>
      <c r="B83" s="40"/>
      <c r="C83" s="53"/>
      <c r="D83" s="38"/>
      <c r="E83" s="38"/>
      <c r="F83" s="38"/>
    </row>
    <row r="84" spans="1:6" ht="15">
      <c r="A84" s="39"/>
      <c r="B84" s="40"/>
      <c r="C84" s="53"/>
      <c r="D84" s="38"/>
      <c r="E84" s="38"/>
      <c r="F84" s="38"/>
    </row>
    <row r="85" spans="1:6" ht="15">
      <c r="A85" s="39"/>
      <c r="B85" s="40"/>
      <c r="C85" s="53"/>
      <c r="D85" s="38"/>
      <c r="E85" s="38"/>
      <c r="F85" s="38"/>
    </row>
    <row r="86" spans="1:6" ht="15">
      <c r="A86" s="39"/>
      <c r="B86" s="40"/>
      <c r="C86" s="53"/>
      <c r="D86" s="38"/>
      <c r="E86" s="38"/>
      <c r="F86" s="38"/>
    </row>
    <row r="87" spans="1:6" ht="15">
      <c r="A87" s="39"/>
      <c r="B87" s="40"/>
      <c r="C87" s="53"/>
      <c r="D87" s="38"/>
      <c r="E87" s="38"/>
      <c r="F87" s="38"/>
    </row>
    <row r="88" spans="1:6" ht="15">
      <c r="A88" s="39"/>
      <c r="B88" s="40"/>
      <c r="C88" s="53"/>
      <c r="D88" s="38"/>
      <c r="E88" s="38"/>
      <c r="F88" s="38"/>
    </row>
    <row r="89" spans="1:6" ht="15">
      <c r="A89" s="39"/>
      <c r="B89" s="40"/>
      <c r="C89" s="53"/>
      <c r="D89" s="38"/>
      <c r="E89" s="38"/>
      <c r="F89" s="38"/>
    </row>
    <row r="90" spans="1:6" ht="15">
      <c r="A90" s="36"/>
      <c r="B90" s="37"/>
      <c r="C90" s="53"/>
      <c r="D90" s="38"/>
      <c r="E90" s="38"/>
      <c r="F90" s="38"/>
    </row>
    <row r="91" spans="1:6" ht="15">
      <c r="A91" s="39"/>
      <c r="B91" s="37"/>
      <c r="C91" s="53"/>
      <c r="D91" s="38"/>
      <c r="E91" s="38"/>
      <c r="F91" s="38"/>
    </row>
    <row r="92" spans="1:6" ht="15">
      <c r="A92" s="36"/>
      <c r="B92" s="37"/>
      <c r="C92" s="53"/>
      <c r="D92" s="38"/>
      <c r="E92" s="38"/>
      <c r="F92" s="38"/>
    </row>
    <row r="93" spans="1:6" ht="15">
      <c r="A93" s="36"/>
      <c r="B93" s="37"/>
      <c r="C93" s="53"/>
      <c r="D93" s="38"/>
      <c r="E93" s="38"/>
      <c r="F93" s="38"/>
    </row>
    <row r="94" spans="1:6" ht="15">
      <c r="A94" s="39"/>
      <c r="B94" s="40"/>
      <c r="C94" s="53"/>
      <c r="D94" s="38"/>
      <c r="E94" s="38"/>
      <c r="F94" s="38"/>
    </row>
    <row r="95" spans="1:6" ht="15">
      <c r="A95" s="39"/>
      <c r="B95" s="40"/>
      <c r="C95" s="53"/>
      <c r="D95" s="38"/>
      <c r="E95" s="38"/>
      <c r="F95" s="38"/>
    </row>
    <row r="96" spans="1:6" ht="15">
      <c r="A96" s="36"/>
      <c r="B96" s="37"/>
      <c r="C96" s="53"/>
      <c r="D96" s="38"/>
      <c r="E96" s="38"/>
      <c r="F96" s="38"/>
    </row>
    <row r="97" spans="1:6" ht="15">
      <c r="A97" s="36"/>
      <c r="B97" s="37"/>
      <c r="C97" s="53"/>
      <c r="D97" s="38"/>
      <c r="E97" s="38"/>
      <c r="F97" s="38"/>
    </row>
    <row r="98" spans="1:6" ht="15">
      <c r="A98" s="36"/>
      <c r="B98" s="37"/>
      <c r="C98" s="53"/>
      <c r="D98" s="38"/>
      <c r="E98" s="38"/>
      <c r="F98" s="38"/>
    </row>
    <row r="99" spans="1:6" ht="15">
      <c r="A99" s="36"/>
      <c r="B99" s="37"/>
      <c r="C99" s="53"/>
      <c r="D99" s="38"/>
      <c r="E99" s="38"/>
      <c r="F99" s="38"/>
    </row>
    <row r="100" spans="1:6" ht="15">
      <c r="A100" s="36"/>
      <c r="B100" s="37"/>
      <c r="C100" s="53"/>
      <c r="D100" s="38"/>
      <c r="E100" s="38"/>
      <c r="F100" s="38"/>
    </row>
    <row r="101" spans="1:6" ht="15">
      <c r="A101" s="36"/>
      <c r="B101" s="37"/>
      <c r="C101" s="53"/>
      <c r="D101" s="38"/>
      <c r="E101" s="38"/>
      <c r="F101" s="38"/>
    </row>
    <row r="102" spans="1:6" ht="15">
      <c r="A102" s="36"/>
      <c r="B102" s="37"/>
      <c r="C102" s="53"/>
      <c r="D102" s="38"/>
      <c r="E102" s="38"/>
      <c r="F102" s="38"/>
    </row>
    <row r="103" spans="1:6" ht="15">
      <c r="A103" s="49"/>
      <c r="B103" s="49"/>
      <c r="C103" s="49"/>
      <c r="D103" s="38"/>
      <c r="E103" s="38"/>
      <c r="F103" s="38"/>
    </row>
    <row r="104" spans="1:6" ht="15">
      <c r="A104" s="39"/>
      <c r="B104" s="40"/>
      <c r="C104" s="53"/>
      <c r="D104" s="38"/>
      <c r="E104" s="38"/>
      <c r="F104" s="38"/>
    </row>
    <row r="105" spans="1:6" ht="15">
      <c r="A105" s="39"/>
      <c r="B105" s="40"/>
      <c r="C105" s="53"/>
      <c r="D105" s="38"/>
      <c r="E105" s="38"/>
      <c r="F105" s="38"/>
    </row>
    <row r="106" spans="1:6" ht="15">
      <c r="A106" s="39"/>
      <c r="B106" s="40"/>
      <c r="C106" s="53"/>
      <c r="D106" s="38"/>
      <c r="E106" s="38"/>
      <c r="F106" s="38"/>
    </row>
    <row r="107" spans="1:6" ht="15">
      <c r="A107" s="39"/>
      <c r="B107" s="40"/>
      <c r="C107" s="53"/>
      <c r="D107" s="38"/>
      <c r="E107" s="38"/>
      <c r="F107" s="38"/>
    </row>
    <row r="108" spans="1:6" ht="15">
      <c r="A108" s="49"/>
      <c r="B108" s="49"/>
      <c r="C108" s="49"/>
      <c r="D108" s="38"/>
      <c r="E108" s="38"/>
      <c r="F108" s="38"/>
    </row>
    <row r="109" spans="1:6" ht="15">
      <c r="A109" s="39"/>
      <c r="B109" s="40"/>
      <c r="C109" s="53"/>
      <c r="D109" s="38"/>
      <c r="E109" s="38"/>
      <c r="F109" s="38"/>
    </row>
    <row r="110" spans="1:6" ht="15">
      <c r="A110" s="39"/>
      <c r="B110" s="40"/>
      <c r="C110" s="53"/>
      <c r="D110" s="38"/>
      <c r="E110" s="38"/>
      <c r="F110" s="38"/>
    </row>
    <row r="111" spans="1:6" ht="15">
      <c r="A111" s="39"/>
      <c r="B111" s="40"/>
      <c r="C111" s="53"/>
      <c r="D111" s="38"/>
      <c r="E111" s="38"/>
      <c r="F111" s="38"/>
    </row>
    <row r="112" spans="1:6" ht="18">
      <c r="A112" s="54"/>
      <c r="B112" s="55"/>
      <c r="C112" s="55"/>
      <c r="D112" s="23"/>
      <c r="E112" s="23"/>
      <c r="F112" s="23"/>
    </row>
    <row r="113" spans="1:6" ht="15">
      <c r="A113" s="56"/>
      <c r="B113" s="57"/>
      <c r="C113" s="57"/>
      <c r="D113" s="57"/>
      <c r="E113" s="58"/>
      <c r="F113" s="58"/>
    </row>
  </sheetData>
  <sheetProtection/>
  <mergeCells count="7">
    <mergeCell ref="A1:N1"/>
    <mergeCell ref="A2:N2"/>
    <mergeCell ref="A3:B3"/>
    <mergeCell ref="A39:F39"/>
    <mergeCell ref="A46:F46"/>
    <mergeCell ref="A77:F77"/>
    <mergeCell ref="A78:B78"/>
  </mergeCells>
  <printOptions/>
  <pageMargins left="0.5118055555555555" right="0.3145833333333333" top="0.39305555555555555" bottom="0.19652777777777777" header="0.15694444444444444" footer="0.19652777777777777"/>
  <pageSetup fitToHeight="2" horizontalDpi="600" verticalDpi="600" orientation="landscape" paperSize="9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joao.torraca</cp:lastModifiedBy>
  <cp:lastPrinted>2020-01-07T14:05:59Z</cp:lastPrinted>
  <dcterms:created xsi:type="dcterms:W3CDTF">2012-05-08T13:15:19Z</dcterms:created>
  <dcterms:modified xsi:type="dcterms:W3CDTF">2020-11-17T14:32:34Z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1046-11.2.0.9747</vt:lpwstr>
  </property>
</Properties>
</file>