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<sst xmlns="http://schemas.openxmlformats.org/spreadsheetml/2006/main" count="124" uniqueCount="80">
  <si>
    <t xml:space="preserve">                PROCON - PROGRAMA MUNICIPAL DE PROTEÇÃO E DEFESA DO CONSUMIDOR</t>
  </si>
  <si>
    <t>PESQUISA DE PREÇOS DE MATERIAIS BÁSICOS PARA CONSTRUÇÃO - ABRIL/2021</t>
  </si>
  <si>
    <t>ESTABELECIMENTOS</t>
  </si>
  <si>
    <t>CIAL DOURADOS</t>
  </si>
  <si>
    <t>FERCICAL</t>
  </si>
  <si>
    <t>MADENORTE</t>
  </si>
  <si>
    <t>DOURADÃO</t>
  </si>
  <si>
    <t>DUCAL</t>
  </si>
  <si>
    <t>NIVEL</t>
  </si>
  <si>
    <t>COLLI</t>
  </si>
  <si>
    <t>CONSTRUPEDRA</t>
  </si>
  <si>
    <t>MAURÃO</t>
  </si>
  <si>
    <t>RANCHÃO</t>
  </si>
  <si>
    <t>ALVORADA</t>
  </si>
  <si>
    <t>DOURAPLAS</t>
  </si>
  <si>
    <t>MENOR</t>
  </si>
  <si>
    <t>MAIOR</t>
  </si>
  <si>
    <t>VARIAÇÃO</t>
  </si>
  <si>
    <t>DESCRIÇÃO</t>
  </si>
  <si>
    <t>PESO/QUANT</t>
  </si>
  <si>
    <t>UNIT.</t>
  </si>
  <si>
    <t>AREIA FINA</t>
  </si>
  <si>
    <t>1 M3</t>
  </si>
  <si>
    <t>ADITIVO IMPERMEABILIZANTE P/ MASSA</t>
  </si>
  <si>
    <t>18 LTS</t>
  </si>
  <si>
    <t xml:space="preserve"> -</t>
  </si>
  <si>
    <t>ARGAMASSA AC1 INTERNO</t>
  </si>
  <si>
    <t>20 KG</t>
  </si>
  <si>
    <t>AREIA GROSSA</t>
  </si>
  <si>
    <t>CAIXA DA AGUA 500 LTS</t>
  </si>
  <si>
    <t>CAL HIDRATADA</t>
  </si>
  <si>
    <t>CAL LÍQUIDO</t>
  </si>
  <si>
    <t>1 L</t>
  </si>
  <si>
    <t>CIMENTO</t>
  </si>
  <si>
    <t>50 KG</t>
  </si>
  <si>
    <t>COLUNA FERRO 5/16 7X14</t>
  </si>
  <si>
    <t>FERRO VERGALHÃO 5MM</t>
  </si>
  <si>
    <t>FERRO VERGALHÃO 8MM</t>
  </si>
  <si>
    <t>FERRO VERGALHÃO 4.2MM</t>
  </si>
  <si>
    <t>JANELA DE CORRER 1,20X1,00</t>
  </si>
  <si>
    <t>JANELA VENEZIANA 1,20MX1,00M</t>
  </si>
  <si>
    <t>LAMPADA BULBO 9 WATS</t>
  </si>
  <si>
    <t>MAXIN-AR 0,40X0,60</t>
  </si>
  <si>
    <t>PEDRA BRITA Nº 1</t>
  </si>
  <si>
    <t>PORTA INTERNA LAMINADA COMPLETA S/ PINTURA</t>
  </si>
  <si>
    <t>PREGO C/ CABEÇA 16X24</t>
  </si>
  <si>
    <t>1 KG</t>
  </si>
  <si>
    <t>PREGO C/ CABEÇA 17X21</t>
  </si>
  <si>
    <t>RIPA 2,5CMX5CM</t>
  </si>
  <si>
    <t>3 MTS</t>
  </si>
  <si>
    <t>TANQUE MARMORE SINTETICO 0,60X0,60 CM</t>
  </si>
  <si>
    <t>TUBO ESGOTO 100MM</t>
  </si>
  <si>
    <t>1 BARRA</t>
  </si>
  <si>
    <t>TUBO ÁGUA SOLDAVEL 25MM</t>
  </si>
  <si>
    <t>TELHA ONDULADA FIBROCIMENTO 4MM 2,44MX0,50M</t>
  </si>
  <si>
    <t>TELHA ONDULADA FIBROCIMENTO 6MM 3,66MX1,10M</t>
  </si>
  <si>
    <t>TELHA ROMANA</t>
  </si>
  <si>
    <t>TIJOLOS 8 FUROS</t>
  </si>
  <si>
    <t>TINTA ASFALTICA P/ BALDRAME</t>
  </si>
  <si>
    <t>TRELIÇA TG8 6 MTS</t>
  </si>
  <si>
    <t>VASO SANITÁRO ACOPLADO BCO</t>
  </si>
  <si>
    <t>VIGA DE PINUS 5X11</t>
  </si>
  <si>
    <t>VIGA DE PINUS 5X16</t>
  </si>
  <si>
    <t>TOTAL</t>
  </si>
  <si>
    <t>DATA DA COLETA: 14/12/2020</t>
  </si>
  <si>
    <t>FONTE: SETOR DE FISCALIZAÇÃO/PESQUISAS - PROCON - DOURADOS/MS</t>
  </si>
  <si>
    <t>**PROCON INFORMA: os preços podem variar devido a data da coleta da data da divulgação da pesquisa, bem como, quantidade em estoque.</t>
  </si>
  <si>
    <t>***DATA DA COLETA: 08 e 09/04/2021.</t>
  </si>
  <si>
    <t>COMERCIAL DOURADOS - 3421-7782</t>
  </si>
  <si>
    <t>FERCICAL - 3420-2300</t>
  </si>
  <si>
    <t>MADENORTE 3424-5155</t>
  </si>
  <si>
    <t>DOURADÃO - 3424-4690/99637-6342</t>
  </si>
  <si>
    <t>DUCAL - 3411-2200</t>
  </si>
  <si>
    <t>NIVEL - 3424-4008/99973-0297</t>
  </si>
  <si>
    <t>COLI - 3424-5036/98123-9482</t>
  </si>
  <si>
    <t>CONSTRUPEDRA 3427-4940/3427-6816</t>
  </si>
  <si>
    <t>MAURÃO - 3416-2001/3424-1070</t>
  </si>
  <si>
    <t>RANCHÃO - 3426-0528/99996-0528</t>
  </si>
  <si>
    <t>ALVORADA- 3033-8888</t>
  </si>
  <si>
    <t>DOURAPLAS - 3426-8080 / 99977-2758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</si>
</sst>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</numFmts>
  <fonts count="48">
    <font>
      <sz val="11"/>
      <color theme="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30" borderId="4" applyNumberFormat="0" applyFont="0" applyAlignment="0" applyProtection="0"/>
    <xf numFmtId="9" fontId="1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41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32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" fontId="6" fillId="32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2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29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textRotation="90"/>
    </xf>
    <xf numFmtId="4" fontId="5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/>
    </xf>
    <xf numFmtId="4" fontId="5" fillId="0" borderId="11" xfId="0" applyNumberFormat="1" applyFont="1" applyFill="1" applyBorder="1" applyAlignment="1">
      <alignment horizontal="center" vertical="center" textRotation="90"/>
    </xf>
    <xf numFmtId="10" fontId="10" fillId="0" borderId="17" xfId="50" applyNumberFormat="1" applyFont="1" applyBorder="1" applyAlignment="1">
      <alignment/>
    </xf>
    <xf numFmtId="10" fontId="10" fillId="0" borderId="0" xfId="50" applyNumberFormat="1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1219200</xdr:colOff>
      <xdr:row>2</xdr:row>
      <xdr:rowOff>809625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085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1">
      <selection activeCell="A1" sqref="A1:N1"/>
    </sheetView>
  </sheetViews>
  <sheetFormatPr defaultColWidth="9.140625" defaultRowHeight="15"/>
  <cols>
    <col min="1" max="1" width="47.00390625" style="0" customWidth="1"/>
    <col min="2" max="2" width="15.140625" style="0" customWidth="1"/>
    <col min="3" max="13" width="11.7109375" style="0" customWidth="1"/>
    <col min="14" max="14" width="11.8515625" style="0" customWidth="1"/>
    <col min="15" max="15" width="7.7109375" style="0" customWidth="1"/>
    <col min="16" max="16" width="8.28125" style="0" customWidth="1"/>
    <col min="17" max="17" width="11.421875" style="0" customWidth="1"/>
    <col min="18" max="18" width="10.28125" style="0" bestFit="1" customWidth="1"/>
  </cols>
  <sheetData>
    <row r="1" spans="1:14" ht="30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3.2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130.5" customHeight="1">
      <c r="A3" s="56" t="s">
        <v>2</v>
      </c>
      <c r="B3" s="57"/>
      <c r="C3" s="2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34" t="s">
        <v>13</v>
      </c>
      <c r="N3" s="34" t="s">
        <v>14</v>
      </c>
      <c r="O3" s="3" t="s">
        <v>15</v>
      </c>
      <c r="P3" s="3" t="s">
        <v>16</v>
      </c>
      <c r="Q3" s="39" t="s">
        <v>17</v>
      </c>
    </row>
    <row r="4" spans="1:17" ht="33" customHeight="1">
      <c r="A4" s="5" t="s">
        <v>18</v>
      </c>
      <c r="B4" s="6" t="s">
        <v>19</v>
      </c>
      <c r="C4" s="7" t="s">
        <v>20</v>
      </c>
      <c r="D4" s="7" t="s">
        <v>20</v>
      </c>
      <c r="E4" s="7" t="s">
        <v>20</v>
      </c>
      <c r="F4" s="6" t="s">
        <v>20</v>
      </c>
      <c r="G4" s="8" t="s">
        <v>20</v>
      </c>
      <c r="H4" s="7" t="s">
        <v>20</v>
      </c>
      <c r="I4" s="35" t="s">
        <v>20</v>
      </c>
      <c r="J4" s="7" t="s">
        <v>20</v>
      </c>
      <c r="K4" s="6" t="s">
        <v>20</v>
      </c>
      <c r="L4" s="6" t="s">
        <v>20</v>
      </c>
      <c r="M4" s="6" t="s">
        <v>20</v>
      </c>
      <c r="N4" s="6" t="s">
        <v>20</v>
      </c>
      <c r="O4" s="36"/>
      <c r="P4" s="37"/>
      <c r="Q4" s="37"/>
    </row>
    <row r="5" spans="1:17" ht="27.75" customHeight="1">
      <c r="A5" s="9" t="s">
        <v>21</v>
      </c>
      <c r="B5" s="10" t="s">
        <v>22</v>
      </c>
      <c r="C5" s="11">
        <v>110</v>
      </c>
      <c r="D5" s="11">
        <v>94</v>
      </c>
      <c r="E5" s="11">
        <v>80</v>
      </c>
      <c r="F5" s="11">
        <v>90</v>
      </c>
      <c r="G5" s="11">
        <v>101.7</v>
      </c>
      <c r="H5" s="11">
        <v>85</v>
      </c>
      <c r="I5" s="11">
        <v>84</v>
      </c>
      <c r="J5" s="11">
        <v>75</v>
      </c>
      <c r="K5" s="11">
        <v>115</v>
      </c>
      <c r="L5" s="11">
        <v>80</v>
      </c>
      <c r="M5" s="11">
        <v>130</v>
      </c>
      <c r="N5" s="11">
        <v>80</v>
      </c>
      <c r="O5" s="38">
        <f aca="true" t="shared" si="0" ref="O5:O27">SMALL(C5:N5,1)</f>
        <v>75</v>
      </c>
      <c r="P5" s="38">
        <f aca="true" t="shared" si="1" ref="P5:P27">LARGE(C5:N5,1)</f>
        <v>130</v>
      </c>
      <c r="Q5" s="40">
        <f>(P5-O5)/O5</f>
        <v>0.7333333333333333</v>
      </c>
    </row>
    <row r="6" spans="1:17" s="1" customFormat="1" ht="30.75" customHeight="1">
      <c r="A6" s="9" t="s">
        <v>23</v>
      </c>
      <c r="B6" s="12" t="s">
        <v>24</v>
      </c>
      <c r="C6" s="11">
        <v>210</v>
      </c>
      <c r="D6" s="11">
        <v>72.8</v>
      </c>
      <c r="E6" s="11">
        <v>69</v>
      </c>
      <c r="F6" s="11">
        <v>137</v>
      </c>
      <c r="G6" s="11">
        <v>72</v>
      </c>
      <c r="H6" s="11">
        <v>108</v>
      </c>
      <c r="I6" s="11">
        <v>9</v>
      </c>
      <c r="J6" s="11">
        <v>120</v>
      </c>
      <c r="K6" s="11">
        <v>78</v>
      </c>
      <c r="L6" s="11">
        <v>75</v>
      </c>
      <c r="M6" s="11" t="s">
        <v>25</v>
      </c>
      <c r="N6" s="11">
        <v>75</v>
      </c>
      <c r="O6" s="38">
        <f t="shared" si="0"/>
        <v>9</v>
      </c>
      <c r="P6" s="38">
        <f t="shared" si="1"/>
        <v>210</v>
      </c>
      <c r="Q6" s="40">
        <f aca="true" t="shared" si="2" ref="Q6:Q27">(P6-O6)/O6</f>
        <v>22.333333333333332</v>
      </c>
    </row>
    <row r="7" spans="1:17" ht="30.75" customHeight="1">
      <c r="A7" s="9" t="s">
        <v>26</v>
      </c>
      <c r="B7" s="10" t="s">
        <v>27</v>
      </c>
      <c r="C7" s="11">
        <v>13</v>
      </c>
      <c r="D7" s="11">
        <v>12.9</v>
      </c>
      <c r="E7" s="11">
        <v>11</v>
      </c>
      <c r="F7" s="11">
        <v>15</v>
      </c>
      <c r="G7" s="11">
        <v>11.9</v>
      </c>
      <c r="H7" s="11">
        <v>10</v>
      </c>
      <c r="I7" s="11">
        <v>9.9</v>
      </c>
      <c r="J7" s="11">
        <v>10</v>
      </c>
      <c r="K7" s="11">
        <v>14</v>
      </c>
      <c r="L7" s="11">
        <v>12</v>
      </c>
      <c r="M7" s="11">
        <v>13</v>
      </c>
      <c r="N7" s="11">
        <v>12</v>
      </c>
      <c r="O7" s="38">
        <f t="shared" si="0"/>
        <v>9.9</v>
      </c>
      <c r="P7" s="38">
        <f t="shared" si="1"/>
        <v>15</v>
      </c>
      <c r="Q7" s="40">
        <f t="shared" si="2"/>
        <v>0.5151515151515151</v>
      </c>
    </row>
    <row r="8" spans="1:17" ht="24.75" customHeight="1">
      <c r="A8" s="9" t="s">
        <v>28</v>
      </c>
      <c r="B8" s="10" t="s">
        <v>22</v>
      </c>
      <c r="C8" s="11">
        <v>130</v>
      </c>
      <c r="D8" s="11">
        <v>117</v>
      </c>
      <c r="E8" s="11">
        <v>100</v>
      </c>
      <c r="F8" s="11">
        <v>105</v>
      </c>
      <c r="G8" s="11">
        <v>112.5</v>
      </c>
      <c r="H8" s="11">
        <v>98</v>
      </c>
      <c r="I8" s="11">
        <v>108</v>
      </c>
      <c r="J8" s="11">
        <v>85</v>
      </c>
      <c r="K8" s="11">
        <v>120</v>
      </c>
      <c r="L8" s="11">
        <v>100</v>
      </c>
      <c r="M8" s="11">
        <v>140</v>
      </c>
      <c r="N8" s="11">
        <v>100</v>
      </c>
      <c r="O8" s="38">
        <f t="shared" si="0"/>
        <v>85</v>
      </c>
      <c r="P8" s="38">
        <f t="shared" si="1"/>
        <v>140</v>
      </c>
      <c r="Q8" s="40">
        <f t="shared" si="2"/>
        <v>0.6470588235294118</v>
      </c>
    </row>
    <row r="9" spans="1:17" ht="24" customHeight="1">
      <c r="A9" s="9" t="s">
        <v>29</v>
      </c>
      <c r="B9" s="12">
        <v>1</v>
      </c>
      <c r="C9" s="11">
        <v>255</v>
      </c>
      <c r="D9" s="11">
        <v>239</v>
      </c>
      <c r="E9" s="11">
        <v>247.5</v>
      </c>
      <c r="F9" s="11">
        <v>250</v>
      </c>
      <c r="G9" s="11">
        <v>247.5</v>
      </c>
      <c r="H9" s="11">
        <v>250</v>
      </c>
      <c r="I9" s="11">
        <v>324</v>
      </c>
      <c r="J9" s="11">
        <v>200</v>
      </c>
      <c r="K9" s="11">
        <v>300</v>
      </c>
      <c r="L9" s="11">
        <v>259</v>
      </c>
      <c r="M9" s="11">
        <v>229.9</v>
      </c>
      <c r="N9" s="11">
        <v>260</v>
      </c>
      <c r="O9" s="38">
        <f t="shared" si="0"/>
        <v>200</v>
      </c>
      <c r="P9" s="38">
        <f t="shared" si="1"/>
        <v>324</v>
      </c>
      <c r="Q9" s="40">
        <f t="shared" si="2"/>
        <v>0.62</v>
      </c>
    </row>
    <row r="10" spans="1:17" ht="30" customHeight="1">
      <c r="A10" s="9" t="s">
        <v>30</v>
      </c>
      <c r="B10" s="10" t="s">
        <v>27</v>
      </c>
      <c r="C10" s="11">
        <v>15</v>
      </c>
      <c r="D10" s="11">
        <v>14</v>
      </c>
      <c r="E10" s="11">
        <v>14.49</v>
      </c>
      <c r="F10" s="11">
        <v>17</v>
      </c>
      <c r="G10" s="11">
        <v>14.9</v>
      </c>
      <c r="H10" s="11">
        <v>15.8</v>
      </c>
      <c r="I10" s="11">
        <v>14</v>
      </c>
      <c r="J10" s="11">
        <v>14</v>
      </c>
      <c r="K10" s="11">
        <v>15</v>
      </c>
      <c r="L10" s="11">
        <v>14.9</v>
      </c>
      <c r="M10" s="11">
        <v>15</v>
      </c>
      <c r="N10" s="11">
        <v>15</v>
      </c>
      <c r="O10" s="38">
        <f t="shared" si="0"/>
        <v>14</v>
      </c>
      <c r="P10" s="38">
        <f t="shared" si="1"/>
        <v>17</v>
      </c>
      <c r="Q10" s="40">
        <f t="shared" si="2"/>
        <v>0.21428571428571427</v>
      </c>
    </row>
    <row r="11" spans="1:17" ht="21" customHeight="1">
      <c r="A11" s="9" t="s">
        <v>31</v>
      </c>
      <c r="B11" s="12" t="s">
        <v>32</v>
      </c>
      <c r="C11" s="11">
        <v>10</v>
      </c>
      <c r="D11" s="11" t="s">
        <v>25</v>
      </c>
      <c r="E11" s="11">
        <v>10.2</v>
      </c>
      <c r="F11" s="11">
        <v>32</v>
      </c>
      <c r="G11" s="13">
        <v>11.3</v>
      </c>
      <c r="H11" s="11">
        <v>9</v>
      </c>
      <c r="I11" s="11">
        <v>9.9</v>
      </c>
      <c r="J11" s="11">
        <v>8</v>
      </c>
      <c r="K11" s="11">
        <v>9</v>
      </c>
      <c r="L11" s="11">
        <v>9</v>
      </c>
      <c r="M11" s="11" t="s">
        <v>25</v>
      </c>
      <c r="N11" s="11">
        <v>10</v>
      </c>
      <c r="O11" s="38">
        <f t="shared" si="0"/>
        <v>8</v>
      </c>
      <c r="P11" s="38">
        <f t="shared" si="1"/>
        <v>32</v>
      </c>
      <c r="Q11" s="40">
        <f t="shared" si="2"/>
        <v>3</v>
      </c>
    </row>
    <row r="12" spans="1:17" ht="22.5" customHeight="1">
      <c r="A12" s="9" t="s">
        <v>33</v>
      </c>
      <c r="B12" s="10" t="s">
        <v>34</v>
      </c>
      <c r="C12" s="11">
        <v>33</v>
      </c>
      <c r="D12" s="11">
        <v>32</v>
      </c>
      <c r="E12" s="11">
        <v>31</v>
      </c>
      <c r="F12" s="11">
        <v>32.5</v>
      </c>
      <c r="G12" s="11">
        <v>31.5</v>
      </c>
      <c r="H12" s="11">
        <v>31.9</v>
      </c>
      <c r="I12" s="11">
        <v>31</v>
      </c>
      <c r="J12" s="11">
        <v>31.8</v>
      </c>
      <c r="K12" s="11">
        <v>33</v>
      </c>
      <c r="L12" s="11">
        <v>32.5</v>
      </c>
      <c r="M12" s="11">
        <v>30.9</v>
      </c>
      <c r="N12" s="11">
        <v>32</v>
      </c>
      <c r="O12" s="38">
        <f t="shared" si="0"/>
        <v>30.9</v>
      </c>
      <c r="P12" s="38">
        <f t="shared" si="1"/>
        <v>33</v>
      </c>
      <c r="Q12" s="40">
        <f t="shared" si="2"/>
        <v>0.06796116504854374</v>
      </c>
    </row>
    <row r="13" spans="1:17" ht="25.5" customHeight="1">
      <c r="A13" s="9" t="s">
        <v>35</v>
      </c>
      <c r="B13" s="12">
        <v>1</v>
      </c>
      <c r="C13" s="13">
        <v>155</v>
      </c>
      <c r="D13" s="11">
        <v>138</v>
      </c>
      <c r="E13" s="11">
        <v>130</v>
      </c>
      <c r="F13" s="11">
        <v>167</v>
      </c>
      <c r="G13" s="13">
        <v>138</v>
      </c>
      <c r="H13" s="11">
        <v>146.5</v>
      </c>
      <c r="I13" s="11">
        <v>125</v>
      </c>
      <c r="J13" s="11">
        <v>150</v>
      </c>
      <c r="K13" s="11">
        <v>135</v>
      </c>
      <c r="L13" s="11">
        <v>139</v>
      </c>
      <c r="M13" s="11" t="s">
        <v>25</v>
      </c>
      <c r="N13" s="11">
        <v>125</v>
      </c>
      <c r="O13" s="38">
        <f t="shared" si="0"/>
        <v>125</v>
      </c>
      <c r="P13" s="38">
        <f t="shared" si="1"/>
        <v>167</v>
      </c>
      <c r="Q13" s="40">
        <f t="shared" si="2"/>
        <v>0.336</v>
      </c>
    </row>
    <row r="14" spans="1:17" ht="24.75" customHeight="1">
      <c r="A14" s="14" t="s">
        <v>36</v>
      </c>
      <c r="B14" s="15">
        <v>1</v>
      </c>
      <c r="C14" s="13">
        <v>36</v>
      </c>
      <c r="D14" s="11">
        <v>27.7</v>
      </c>
      <c r="E14" s="11" t="s">
        <v>25</v>
      </c>
      <c r="F14" s="11">
        <v>30</v>
      </c>
      <c r="G14" s="13">
        <v>27</v>
      </c>
      <c r="H14" s="11">
        <v>24</v>
      </c>
      <c r="I14" s="11">
        <v>35</v>
      </c>
      <c r="J14" s="11">
        <v>30</v>
      </c>
      <c r="K14" s="11">
        <v>27</v>
      </c>
      <c r="L14" s="11">
        <v>26</v>
      </c>
      <c r="M14" s="11">
        <v>162</v>
      </c>
      <c r="N14" s="11" t="s">
        <v>25</v>
      </c>
      <c r="O14" s="38">
        <f t="shared" si="0"/>
        <v>24</v>
      </c>
      <c r="P14" s="38">
        <f t="shared" si="1"/>
        <v>162</v>
      </c>
      <c r="Q14" s="40">
        <f t="shared" si="2"/>
        <v>5.75</v>
      </c>
    </row>
    <row r="15" spans="1:17" ht="30" customHeight="1">
      <c r="A15" s="14" t="s">
        <v>37</v>
      </c>
      <c r="B15" s="15">
        <v>1</v>
      </c>
      <c r="C15" s="13">
        <v>62</v>
      </c>
      <c r="D15" s="11">
        <v>59.8</v>
      </c>
      <c r="E15" s="11">
        <v>69.69</v>
      </c>
      <c r="F15" s="11">
        <v>72</v>
      </c>
      <c r="G15" s="13">
        <v>52.2</v>
      </c>
      <c r="H15" s="11">
        <v>55.8</v>
      </c>
      <c r="I15" s="11">
        <v>78</v>
      </c>
      <c r="J15" s="11">
        <v>55</v>
      </c>
      <c r="K15" s="11">
        <v>55</v>
      </c>
      <c r="L15" s="11">
        <v>56</v>
      </c>
      <c r="M15" s="11">
        <v>60</v>
      </c>
      <c r="N15" s="11">
        <v>65</v>
      </c>
      <c r="O15" s="38">
        <f t="shared" si="0"/>
        <v>52.2</v>
      </c>
      <c r="P15" s="38">
        <f t="shared" si="1"/>
        <v>78</v>
      </c>
      <c r="Q15" s="40">
        <f t="shared" si="2"/>
        <v>0.4942528735632183</v>
      </c>
    </row>
    <row r="16" spans="1:17" ht="24" customHeight="1">
      <c r="A16" s="14" t="s">
        <v>38</v>
      </c>
      <c r="B16" s="15">
        <v>1</v>
      </c>
      <c r="C16" s="13">
        <v>24</v>
      </c>
      <c r="D16" s="11">
        <v>21.7</v>
      </c>
      <c r="E16" s="11">
        <v>20.31</v>
      </c>
      <c r="F16" s="11">
        <v>25</v>
      </c>
      <c r="G16" s="11">
        <v>19.8</v>
      </c>
      <c r="H16" s="11">
        <v>19.9</v>
      </c>
      <c r="I16" s="11">
        <v>20</v>
      </c>
      <c r="J16" s="11">
        <v>22</v>
      </c>
      <c r="K16" s="11">
        <v>22</v>
      </c>
      <c r="L16" s="11">
        <v>18.4</v>
      </c>
      <c r="M16" s="11">
        <v>18</v>
      </c>
      <c r="N16" s="11">
        <v>23</v>
      </c>
      <c r="O16" s="38">
        <f t="shared" si="0"/>
        <v>18</v>
      </c>
      <c r="P16" s="38">
        <f t="shared" si="1"/>
        <v>25</v>
      </c>
      <c r="Q16" s="40">
        <f t="shared" si="2"/>
        <v>0.3888888888888889</v>
      </c>
    </row>
    <row r="17" spans="1:17" ht="27.75" customHeight="1">
      <c r="A17" s="9" t="s">
        <v>39</v>
      </c>
      <c r="B17" s="12">
        <v>1</v>
      </c>
      <c r="C17" s="13">
        <v>350</v>
      </c>
      <c r="D17" s="11">
        <v>368</v>
      </c>
      <c r="E17" s="11">
        <v>210.26</v>
      </c>
      <c r="F17" s="11">
        <v>299.9</v>
      </c>
      <c r="G17" s="11">
        <v>289.8</v>
      </c>
      <c r="H17" s="11">
        <v>252</v>
      </c>
      <c r="I17" s="11">
        <v>350</v>
      </c>
      <c r="J17" s="11">
        <v>275</v>
      </c>
      <c r="K17" s="11">
        <v>350</v>
      </c>
      <c r="L17" s="11">
        <v>359</v>
      </c>
      <c r="M17" s="11">
        <v>330</v>
      </c>
      <c r="N17" s="11">
        <v>390</v>
      </c>
      <c r="O17" s="38">
        <f t="shared" si="0"/>
        <v>210.26</v>
      </c>
      <c r="P17" s="38">
        <f t="shared" si="1"/>
        <v>390</v>
      </c>
      <c r="Q17" s="40">
        <f t="shared" si="2"/>
        <v>0.8548463806715496</v>
      </c>
    </row>
    <row r="18" spans="1:17" ht="24" customHeight="1">
      <c r="A18" s="14" t="s">
        <v>40</v>
      </c>
      <c r="B18" s="15">
        <v>1</v>
      </c>
      <c r="C18" s="11">
        <v>440</v>
      </c>
      <c r="D18" s="11">
        <v>443.7</v>
      </c>
      <c r="E18" s="11">
        <v>301.98</v>
      </c>
      <c r="F18" s="11">
        <v>359.9</v>
      </c>
      <c r="G18" s="11">
        <v>398.7</v>
      </c>
      <c r="H18" s="11">
        <v>300</v>
      </c>
      <c r="I18" s="11">
        <v>380</v>
      </c>
      <c r="J18" s="11">
        <v>325</v>
      </c>
      <c r="K18" s="11">
        <v>450</v>
      </c>
      <c r="L18" s="11">
        <v>409</v>
      </c>
      <c r="M18" s="11">
        <v>430</v>
      </c>
      <c r="N18" s="11">
        <v>550</v>
      </c>
      <c r="O18" s="38">
        <f t="shared" si="0"/>
        <v>300</v>
      </c>
      <c r="P18" s="38">
        <f t="shared" si="1"/>
        <v>550</v>
      </c>
      <c r="Q18" s="40">
        <f t="shared" si="2"/>
        <v>0.8333333333333334</v>
      </c>
    </row>
    <row r="19" spans="1:17" ht="30.75" customHeight="1">
      <c r="A19" s="9" t="s">
        <v>41</v>
      </c>
      <c r="B19" s="12">
        <v>1</v>
      </c>
      <c r="C19" s="11">
        <v>9</v>
      </c>
      <c r="D19" s="11">
        <v>10.8</v>
      </c>
      <c r="E19" s="11">
        <v>94.95</v>
      </c>
      <c r="F19" s="11">
        <v>8</v>
      </c>
      <c r="G19" s="13">
        <v>7.7</v>
      </c>
      <c r="H19" s="11">
        <v>7.5</v>
      </c>
      <c r="I19" s="11">
        <v>9.9</v>
      </c>
      <c r="J19" s="11">
        <v>9</v>
      </c>
      <c r="K19" s="11">
        <v>9</v>
      </c>
      <c r="L19" s="11">
        <v>7.9</v>
      </c>
      <c r="M19" s="11">
        <v>5.95</v>
      </c>
      <c r="N19" s="11">
        <v>8</v>
      </c>
      <c r="O19" s="38">
        <f t="shared" si="0"/>
        <v>5.95</v>
      </c>
      <c r="P19" s="38">
        <f t="shared" si="1"/>
        <v>94.95</v>
      </c>
      <c r="Q19" s="40">
        <f t="shared" si="2"/>
        <v>14.957983193277311</v>
      </c>
    </row>
    <row r="20" spans="1:17" ht="24.75" customHeight="1">
      <c r="A20" s="9" t="s">
        <v>42</v>
      </c>
      <c r="B20" s="12">
        <v>1</v>
      </c>
      <c r="C20" s="13">
        <v>200</v>
      </c>
      <c r="D20" s="11">
        <v>164.43</v>
      </c>
      <c r="E20" s="11">
        <v>70</v>
      </c>
      <c r="F20" s="11">
        <v>157</v>
      </c>
      <c r="G20" s="13">
        <v>118.8</v>
      </c>
      <c r="H20" s="11">
        <v>108</v>
      </c>
      <c r="I20" s="11">
        <v>76</v>
      </c>
      <c r="J20" s="11">
        <v>105</v>
      </c>
      <c r="K20" s="11">
        <v>110</v>
      </c>
      <c r="L20" s="11">
        <v>59</v>
      </c>
      <c r="M20" s="11">
        <v>90</v>
      </c>
      <c r="N20" s="11">
        <v>125</v>
      </c>
      <c r="O20" s="38">
        <f t="shared" si="0"/>
        <v>59</v>
      </c>
      <c r="P20" s="38">
        <f t="shared" si="1"/>
        <v>200</v>
      </c>
      <c r="Q20" s="40">
        <f t="shared" si="2"/>
        <v>2.389830508474576</v>
      </c>
    </row>
    <row r="21" spans="1:17" ht="24.75" customHeight="1">
      <c r="A21" s="9" t="s">
        <v>43</v>
      </c>
      <c r="B21" s="10" t="s">
        <v>22</v>
      </c>
      <c r="C21" s="13">
        <v>120</v>
      </c>
      <c r="D21" s="11">
        <v>117</v>
      </c>
      <c r="E21" s="11">
        <v>100</v>
      </c>
      <c r="F21" s="11">
        <v>149</v>
      </c>
      <c r="G21" s="13">
        <v>111.6</v>
      </c>
      <c r="H21" s="11">
        <v>90</v>
      </c>
      <c r="I21" s="11">
        <v>108</v>
      </c>
      <c r="J21" s="11">
        <v>78</v>
      </c>
      <c r="K21" s="11">
        <v>120</v>
      </c>
      <c r="L21" s="11">
        <v>90</v>
      </c>
      <c r="M21" s="11">
        <v>140</v>
      </c>
      <c r="N21" s="11">
        <v>90</v>
      </c>
      <c r="O21" s="38">
        <f t="shared" si="0"/>
        <v>78</v>
      </c>
      <c r="P21" s="38">
        <f t="shared" si="1"/>
        <v>149</v>
      </c>
      <c r="Q21" s="40">
        <f t="shared" si="2"/>
        <v>0.9102564102564102</v>
      </c>
    </row>
    <row r="22" spans="1:17" ht="28.5">
      <c r="A22" s="14" t="s">
        <v>44</v>
      </c>
      <c r="B22" s="15">
        <v>1</v>
      </c>
      <c r="C22" s="13">
        <v>396</v>
      </c>
      <c r="D22" s="11">
        <v>364</v>
      </c>
      <c r="E22" s="11">
        <v>258.27</v>
      </c>
      <c r="F22" s="11">
        <v>448</v>
      </c>
      <c r="G22" s="13">
        <v>303.3</v>
      </c>
      <c r="H22" s="11">
        <v>270</v>
      </c>
      <c r="I22" s="11">
        <v>330</v>
      </c>
      <c r="J22" s="11">
        <v>290</v>
      </c>
      <c r="K22" s="11">
        <v>100</v>
      </c>
      <c r="L22" s="11">
        <v>309</v>
      </c>
      <c r="M22" s="11">
        <v>190</v>
      </c>
      <c r="N22" s="11" t="s">
        <v>25</v>
      </c>
      <c r="O22" s="38">
        <f t="shared" si="0"/>
        <v>100</v>
      </c>
      <c r="P22" s="38">
        <f t="shared" si="1"/>
        <v>448</v>
      </c>
      <c r="Q22" s="40">
        <f t="shared" si="2"/>
        <v>3.48</v>
      </c>
    </row>
    <row r="23" spans="1:17" ht="27.75" customHeight="1">
      <c r="A23" s="9" t="s">
        <v>45</v>
      </c>
      <c r="B23" s="12" t="s">
        <v>46</v>
      </c>
      <c r="C23" s="13">
        <v>20</v>
      </c>
      <c r="D23" s="11" t="s">
        <v>25</v>
      </c>
      <c r="E23" s="11" t="s">
        <v>25</v>
      </c>
      <c r="F23" s="11">
        <v>22</v>
      </c>
      <c r="G23" s="13">
        <v>18.6</v>
      </c>
      <c r="H23" s="11">
        <v>20</v>
      </c>
      <c r="I23" s="11">
        <v>20</v>
      </c>
      <c r="J23" s="11">
        <v>22</v>
      </c>
      <c r="K23" s="11">
        <v>20</v>
      </c>
      <c r="L23" s="11">
        <v>19</v>
      </c>
      <c r="M23" s="11">
        <v>23</v>
      </c>
      <c r="N23" s="11" t="s">
        <v>25</v>
      </c>
      <c r="O23" s="38">
        <f t="shared" si="0"/>
        <v>18.6</v>
      </c>
      <c r="P23" s="38">
        <f t="shared" si="1"/>
        <v>23</v>
      </c>
      <c r="Q23" s="40">
        <f t="shared" si="2"/>
        <v>0.23655913978494614</v>
      </c>
    </row>
    <row r="24" spans="1:17" ht="33" customHeight="1">
      <c r="A24" s="14" t="s">
        <v>47</v>
      </c>
      <c r="B24" s="15" t="s">
        <v>46</v>
      </c>
      <c r="C24" s="13">
        <v>20</v>
      </c>
      <c r="D24" s="11">
        <v>20.4</v>
      </c>
      <c r="E24" s="11">
        <v>20.46</v>
      </c>
      <c r="F24" s="11">
        <v>24.5</v>
      </c>
      <c r="G24" s="13">
        <v>19.6</v>
      </c>
      <c r="H24" s="11">
        <v>20</v>
      </c>
      <c r="I24" s="11">
        <v>20</v>
      </c>
      <c r="J24" s="11">
        <v>22</v>
      </c>
      <c r="K24" s="11">
        <v>20</v>
      </c>
      <c r="L24" s="11">
        <v>20</v>
      </c>
      <c r="M24" s="11">
        <v>23</v>
      </c>
      <c r="N24" s="11" t="s">
        <v>25</v>
      </c>
      <c r="O24" s="38">
        <f t="shared" si="0"/>
        <v>19.6</v>
      </c>
      <c r="P24" s="38">
        <f t="shared" si="1"/>
        <v>24.5</v>
      </c>
      <c r="Q24" s="40">
        <f t="shared" si="2"/>
        <v>0.24999999999999992</v>
      </c>
    </row>
    <row r="25" spans="1:17" ht="27.75" customHeight="1">
      <c r="A25" s="9" t="s">
        <v>48</v>
      </c>
      <c r="B25" s="12" t="s">
        <v>49</v>
      </c>
      <c r="C25" s="13">
        <v>9</v>
      </c>
      <c r="D25" s="11">
        <v>6.5</v>
      </c>
      <c r="E25" s="11">
        <v>4.6</v>
      </c>
      <c r="F25" s="11">
        <v>7</v>
      </c>
      <c r="G25" s="13">
        <v>4.9</v>
      </c>
      <c r="H25" s="11">
        <v>5.5</v>
      </c>
      <c r="I25" s="11">
        <v>7.5</v>
      </c>
      <c r="J25" s="11">
        <v>5.5</v>
      </c>
      <c r="K25" s="11">
        <v>5</v>
      </c>
      <c r="L25" s="11">
        <v>5</v>
      </c>
      <c r="M25" s="11">
        <v>8.7</v>
      </c>
      <c r="N25" s="11">
        <v>5.5</v>
      </c>
      <c r="O25" s="38">
        <f t="shared" si="0"/>
        <v>4.6</v>
      </c>
      <c r="P25" s="38">
        <f t="shared" si="1"/>
        <v>9</v>
      </c>
      <c r="Q25" s="40">
        <f t="shared" si="2"/>
        <v>0.9565217391304349</v>
      </c>
    </row>
    <row r="26" spans="1:17" ht="27" customHeight="1">
      <c r="A26" s="9" t="s">
        <v>50</v>
      </c>
      <c r="B26" s="12">
        <v>1</v>
      </c>
      <c r="C26" s="13">
        <v>139</v>
      </c>
      <c r="D26" s="11" t="s">
        <v>25</v>
      </c>
      <c r="E26" s="11">
        <v>111.43</v>
      </c>
      <c r="F26" s="11">
        <v>115</v>
      </c>
      <c r="G26" s="13">
        <v>99</v>
      </c>
      <c r="H26" s="11">
        <v>145</v>
      </c>
      <c r="I26" s="11">
        <v>125</v>
      </c>
      <c r="J26" s="11">
        <v>105</v>
      </c>
      <c r="K26" s="11">
        <v>100</v>
      </c>
      <c r="L26" s="11">
        <v>102</v>
      </c>
      <c r="M26" s="11" t="s">
        <v>25</v>
      </c>
      <c r="N26" s="11">
        <v>110</v>
      </c>
      <c r="O26" s="38">
        <f t="shared" si="0"/>
        <v>99</v>
      </c>
      <c r="P26" s="38">
        <f t="shared" si="1"/>
        <v>145</v>
      </c>
      <c r="Q26" s="40">
        <f t="shared" si="2"/>
        <v>0.46464646464646464</v>
      </c>
    </row>
    <row r="27" spans="1:17" ht="24" customHeight="1">
      <c r="A27" s="9" t="s">
        <v>51</v>
      </c>
      <c r="B27" s="15" t="s">
        <v>52</v>
      </c>
      <c r="C27" s="11">
        <v>106</v>
      </c>
      <c r="D27" s="11">
        <v>76</v>
      </c>
      <c r="E27" s="11">
        <v>58.98</v>
      </c>
      <c r="F27" s="11">
        <v>111</v>
      </c>
      <c r="G27" s="13">
        <v>92.7</v>
      </c>
      <c r="H27" s="11">
        <v>95</v>
      </c>
      <c r="I27" s="11">
        <v>65</v>
      </c>
      <c r="J27" s="11">
        <v>85</v>
      </c>
      <c r="K27" s="11">
        <v>100</v>
      </c>
      <c r="L27" s="11">
        <v>97</v>
      </c>
      <c r="M27" s="11">
        <v>79.9</v>
      </c>
      <c r="N27" s="11">
        <v>88</v>
      </c>
      <c r="O27" s="38">
        <f t="shared" si="0"/>
        <v>58.98</v>
      </c>
      <c r="P27" s="38">
        <f t="shared" si="1"/>
        <v>111</v>
      </c>
      <c r="Q27" s="40">
        <f t="shared" si="2"/>
        <v>0.8819938962360123</v>
      </c>
    </row>
    <row r="28" spans="1:17" ht="27" customHeight="1">
      <c r="A28" s="14" t="s">
        <v>53</v>
      </c>
      <c r="B28" s="15" t="s">
        <v>52</v>
      </c>
      <c r="C28" s="11">
        <v>30</v>
      </c>
      <c r="D28" s="11">
        <v>26.5</v>
      </c>
      <c r="E28" s="11">
        <v>18.06</v>
      </c>
      <c r="F28" s="11">
        <v>32</v>
      </c>
      <c r="G28" s="13">
        <v>24.8</v>
      </c>
      <c r="H28" s="11">
        <v>28</v>
      </c>
      <c r="I28" s="11">
        <v>29</v>
      </c>
      <c r="J28" s="11">
        <v>22</v>
      </c>
      <c r="K28" s="11">
        <v>25</v>
      </c>
      <c r="L28" s="11">
        <v>29</v>
      </c>
      <c r="M28" s="11">
        <v>23.9</v>
      </c>
      <c r="N28" s="11">
        <v>25</v>
      </c>
      <c r="O28" s="38">
        <f aca="true" t="shared" si="3" ref="O28:O37">SMALL(C28:N28,1)</f>
        <v>18.06</v>
      </c>
      <c r="P28" s="38">
        <f aca="true" t="shared" si="4" ref="P28:P37">LARGE(C28:N28,1)</f>
        <v>32</v>
      </c>
      <c r="Q28" s="40">
        <f aca="true" t="shared" si="5" ref="Q28:Q37">(P28-O28)/O28</f>
        <v>0.7718715393133999</v>
      </c>
    </row>
    <row r="29" spans="1:17" ht="28.5">
      <c r="A29" s="14" t="s">
        <v>54</v>
      </c>
      <c r="B29" s="15">
        <v>1</v>
      </c>
      <c r="C29" s="11">
        <v>25</v>
      </c>
      <c r="D29" s="11" t="s">
        <v>25</v>
      </c>
      <c r="E29" s="11">
        <v>25.36</v>
      </c>
      <c r="F29" s="11" t="s">
        <v>25</v>
      </c>
      <c r="G29" s="13">
        <v>23</v>
      </c>
      <c r="H29" s="11">
        <v>21.5</v>
      </c>
      <c r="I29" s="11">
        <v>24</v>
      </c>
      <c r="J29" s="11">
        <v>25</v>
      </c>
      <c r="K29" s="11">
        <v>25</v>
      </c>
      <c r="L29" s="11">
        <v>18.5</v>
      </c>
      <c r="M29" s="11">
        <v>21.5</v>
      </c>
      <c r="N29" s="11">
        <v>25</v>
      </c>
      <c r="O29" s="38">
        <f t="shared" si="3"/>
        <v>18.5</v>
      </c>
      <c r="P29" s="38">
        <f t="shared" si="4"/>
        <v>25.36</v>
      </c>
      <c r="Q29" s="40">
        <f t="shared" si="5"/>
        <v>0.3708108108108108</v>
      </c>
    </row>
    <row r="30" spans="1:17" ht="28.5">
      <c r="A30" s="14" t="s">
        <v>55</v>
      </c>
      <c r="B30" s="15">
        <v>1</v>
      </c>
      <c r="C30" s="11">
        <v>120</v>
      </c>
      <c r="D30" s="11">
        <v>107</v>
      </c>
      <c r="E30" s="11">
        <v>118.21</v>
      </c>
      <c r="F30" s="11">
        <v>175</v>
      </c>
      <c r="G30" s="13">
        <v>109.8</v>
      </c>
      <c r="H30" s="11">
        <v>110</v>
      </c>
      <c r="I30" s="11">
        <v>98</v>
      </c>
      <c r="J30" s="11">
        <v>110</v>
      </c>
      <c r="K30" s="11">
        <v>130</v>
      </c>
      <c r="L30" s="11">
        <v>119</v>
      </c>
      <c r="M30" s="11">
        <v>109.9</v>
      </c>
      <c r="N30" s="11">
        <v>115</v>
      </c>
      <c r="O30" s="38">
        <f t="shared" si="3"/>
        <v>98</v>
      </c>
      <c r="P30" s="38">
        <f t="shared" si="4"/>
        <v>175</v>
      </c>
      <c r="Q30" s="40">
        <f t="shared" si="5"/>
        <v>0.7857142857142857</v>
      </c>
    </row>
    <row r="31" spans="1:17" ht="24" customHeight="1">
      <c r="A31" s="9" t="s">
        <v>56</v>
      </c>
      <c r="B31" s="12">
        <v>1000</v>
      </c>
      <c r="C31" s="11">
        <v>1850</v>
      </c>
      <c r="D31" s="11">
        <v>1900</v>
      </c>
      <c r="E31" s="11">
        <v>1890</v>
      </c>
      <c r="F31" s="11">
        <v>2200</v>
      </c>
      <c r="G31" s="13">
        <v>1800</v>
      </c>
      <c r="H31" s="11">
        <v>1890</v>
      </c>
      <c r="I31" s="11">
        <v>1890</v>
      </c>
      <c r="J31" s="11">
        <v>1800</v>
      </c>
      <c r="K31" s="11">
        <v>2000</v>
      </c>
      <c r="L31" s="11">
        <v>1990</v>
      </c>
      <c r="M31" s="11">
        <v>1700</v>
      </c>
      <c r="N31" s="11">
        <v>2000</v>
      </c>
      <c r="O31" s="38">
        <f t="shared" si="3"/>
        <v>1700</v>
      </c>
      <c r="P31" s="38">
        <f t="shared" si="4"/>
        <v>2200</v>
      </c>
      <c r="Q31" s="40">
        <f t="shared" si="5"/>
        <v>0.29411764705882354</v>
      </c>
    </row>
    <row r="32" spans="1:17" ht="25.5" customHeight="1">
      <c r="A32" s="14" t="s">
        <v>57</v>
      </c>
      <c r="B32" s="15">
        <v>1000</v>
      </c>
      <c r="C32" s="11">
        <v>950</v>
      </c>
      <c r="D32" s="11">
        <v>900</v>
      </c>
      <c r="E32" s="11">
        <v>840</v>
      </c>
      <c r="F32" s="11">
        <v>840</v>
      </c>
      <c r="G32" s="13">
        <v>850</v>
      </c>
      <c r="H32" s="11">
        <v>830</v>
      </c>
      <c r="I32" s="11">
        <v>780</v>
      </c>
      <c r="J32" s="11">
        <v>820</v>
      </c>
      <c r="K32" s="11">
        <v>850</v>
      </c>
      <c r="L32" s="11">
        <v>850</v>
      </c>
      <c r="M32" s="11">
        <v>850</v>
      </c>
      <c r="N32" s="11">
        <v>850</v>
      </c>
      <c r="O32" s="38">
        <f t="shared" si="3"/>
        <v>780</v>
      </c>
      <c r="P32" s="38">
        <f t="shared" si="4"/>
        <v>950</v>
      </c>
      <c r="Q32" s="40">
        <f t="shared" si="5"/>
        <v>0.21794871794871795</v>
      </c>
    </row>
    <row r="33" spans="1:17" ht="24.75" customHeight="1">
      <c r="A33" s="9" t="s">
        <v>58</v>
      </c>
      <c r="B33" s="12" t="s">
        <v>24</v>
      </c>
      <c r="C33" s="11">
        <v>310</v>
      </c>
      <c r="D33" s="11">
        <v>208.8</v>
      </c>
      <c r="E33" s="11">
        <v>211.58</v>
      </c>
      <c r="F33" s="11">
        <v>259</v>
      </c>
      <c r="G33" s="13">
        <v>233</v>
      </c>
      <c r="H33" s="11">
        <v>358</v>
      </c>
      <c r="I33" s="11">
        <v>190</v>
      </c>
      <c r="J33" s="11">
        <v>210</v>
      </c>
      <c r="K33" s="11">
        <v>200</v>
      </c>
      <c r="L33" s="11">
        <v>195</v>
      </c>
      <c r="M33" s="11" t="s">
        <v>25</v>
      </c>
      <c r="N33" s="11">
        <v>185</v>
      </c>
      <c r="O33" s="38">
        <f t="shared" si="3"/>
        <v>185</v>
      </c>
      <c r="P33" s="38">
        <f t="shared" si="4"/>
        <v>358</v>
      </c>
      <c r="Q33" s="40">
        <f t="shared" si="5"/>
        <v>0.9351351351351351</v>
      </c>
    </row>
    <row r="34" spans="1:17" ht="30" customHeight="1">
      <c r="A34" s="14" t="s">
        <v>59</v>
      </c>
      <c r="B34" s="15">
        <v>1</v>
      </c>
      <c r="C34" s="11">
        <v>80</v>
      </c>
      <c r="D34" s="11">
        <v>63</v>
      </c>
      <c r="E34" s="11">
        <v>45.15</v>
      </c>
      <c r="F34" s="11">
        <v>53</v>
      </c>
      <c r="G34" s="13">
        <v>65.2</v>
      </c>
      <c r="H34" s="11">
        <v>43.5</v>
      </c>
      <c r="I34" s="11">
        <v>65</v>
      </c>
      <c r="J34" s="11">
        <v>55</v>
      </c>
      <c r="K34" s="11">
        <v>70</v>
      </c>
      <c r="L34" s="11">
        <v>50</v>
      </c>
      <c r="M34" s="11">
        <v>58</v>
      </c>
      <c r="N34" s="11">
        <v>65</v>
      </c>
      <c r="O34" s="38">
        <f t="shared" si="3"/>
        <v>43.5</v>
      </c>
      <c r="P34" s="38">
        <f t="shared" si="4"/>
        <v>80</v>
      </c>
      <c r="Q34" s="40">
        <f t="shared" si="5"/>
        <v>0.8390804597701149</v>
      </c>
    </row>
    <row r="35" spans="1:17" ht="22.5" customHeight="1">
      <c r="A35" s="9" t="s">
        <v>60</v>
      </c>
      <c r="B35" s="12">
        <v>1</v>
      </c>
      <c r="C35" s="11">
        <v>125</v>
      </c>
      <c r="D35" s="11">
        <v>390</v>
      </c>
      <c r="E35" s="11">
        <v>112.24</v>
      </c>
      <c r="F35" s="11">
        <v>312</v>
      </c>
      <c r="G35" s="13">
        <v>275</v>
      </c>
      <c r="H35" s="11">
        <v>696</v>
      </c>
      <c r="I35" s="11">
        <v>395</v>
      </c>
      <c r="J35" s="11">
        <v>380</v>
      </c>
      <c r="K35" s="11">
        <v>430</v>
      </c>
      <c r="L35" s="11">
        <v>260</v>
      </c>
      <c r="M35" s="11">
        <v>260</v>
      </c>
      <c r="N35" s="11">
        <v>420</v>
      </c>
      <c r="O35" s="38">
        <f t="shared" si="3"/>
        <v>112.24</v>
      </c>
      <c r="P35" s="38">
        <f t="shared" si="4"/>
        <v>696</v>
      </c>
      <c r="Q35" s="40">
        <f t="shared" si="5"/>
        <v>5.2009978617248755</v>
      </c>
    </row>
    <row r="36" spans="1:17" ht="24" customHeight="1">
      <c r="A36" s="9" t="s">
        <v>61</v>
      </c>
      <c r="B36" s="12" t="s">
        <v>49</v>
      </c>
      <c r="C36" s="11">
        <v>60</v>
      </c>
      <c r="D36" s="11">
        <v>36</v>
      </c>
      <c r="E36" s="11" t="s">
        <v>25</v>
      </c>
      <c r="F36" s="11">
        <v>42</v>
      </c>
      <c r="G36" s="13">
        <v>49.7</v>
      </c>
      <c r="H36" s="11">
        <v>55</v>
      </c>
      <c r="I36" s="11">
        <v>35</v>
      </c>
      <c r="J36" s="11" t="s">
        <v>25</v>
      </c>
      <c r="K36" s="11" t="s">
        <v>25</v>
      </c>
      <c r="L36" s="11" t="s">
        <v>25</v>
      </c>
      <c r="M36" s="11">
        <v>51</v>
      </c>
      <c r="N36" s="11" t="s">
        <v>25</v>
      </c>
      <c r="O36" s="38">
        <f t="shared" si="3"/>
        <v>35</v>
      </c>
      <c r="P36" s="38">
        <f t="shared" si="4"/>
        <v>60</v>
      </c>
      <c r="Q36" s="40">
        <f t="shared" si="5"/>
        <v>0.7142857142857143</v>
      </c>
    </row>
    <row r="37" spans="1:17" ht="21.75" customHeight="1">
      <c r="A37" s="9" t="s">
        <v>62</v>
      </c>
      <c r="B37" s="12" t="s">
        <v>49</v>
      </c>
      <c r="C37" s="11">
        <v>80</v>
      </c>
      <c r="D37" s="11">
        <v>49.5</v>
      </c>
      <c r="E37" s="11" t="s">
        <v>25</v>
      </c>
      <c r="F37" s="11">
        <v>111</v>
      </c>
      <c r="G37" s="13">
        <v>70</v>
      </c>
      <c r="H37" s="11">
        <v>76</v>
      </c>
      <c r="I37" s="11">
        <v>55</v>
      </c>
      <c r="J37" s="11" t="s">
        <v>25</v>
      </c>
      <c r="K37" s="11" t="s">
        <v>25</v>
      </c>
      <c r="L37" s="11" t="s">
        <v>25</v>
      </c>
      <c r="M37" s="11">
        <v>69</v>
      </c>
      <c r="N37" s="11" t="s">
        <v>25</v>
      </c>
      <c r="O37" s="38">
        <f t="shared" si="3"/>
        <v>49.5</v>
      </c>
      <c r="P37" s="38">
        <f t="shared" si="4"/>
        <v>111</v>
      </c>
      <c r="Q37" s="40">
        <f t="shared" si="5"/>
        <v>1.2424242424242424</v>
      </c>
    </row>
    <row r="38" spans="1:17" ht="18">
      <c r="A38" s="16" t="s">
        <v>63</v>
      </c>
      <c r="B38" s="17"/>
      <c r="C38" s="18">
        <f aca="true" t="shared" si="6" ref="C38:N38">SUM(C5:C37)</f>
        <v>6492</v>
      </c>
      <c r="D38" s="18">
        <f t="shared" si="6"/>
        <v>6080.53</v>
      </c>
      <c r="E38" s="18">
        <f t="shared" si="6"/>
        <v>5274.719999999999</v>
      </c>
      <c r="F38" s="18">
        <f t="shared" si="6"/>
        <v>6697.8</v>
      </c>
      <c r="G38" s="19">
        <f t="shared" si="6"/>
        <v>5805.5</v>
      </c>
      <c r="H38" s="19">
        <f t="shared" si="6"/>
        <v>6274.9</v>
      </c>
      <c r="I38" s="19">
        <f t="shared" si="6"/>
        <v>5900.2</v>
      </c>
      <c r="J38" s="19">
        <f t="shared" si="6"/>
        <v>5544.3</v>
      </c>
      <c r="K38" s="19">
        <f t="shared" si="6"/>
        <v>6037</v>
      </c>
      <c r="L38" s="19">
        <f t="shared" si="6"/>
        <v>5810.2</v>
      </c>
      <c r="M38" s="19">
        <f t="shared" si="6"/>
        <v>5262.65</v>
      </c>
      <c r="N38" s="19">
        <f t="shared" si="6"/>
        <v>5848.5</v>
      </c>
      <c r="O38" s="31"/>
      <c r="P38" s="31"/>
      <c r="Q38" s="41"/>
    </row>
    <row r="39" spans="1:8" ht="23.25">
      <c r="A39" s="58"/>
      <c r="B39" s="58"/>
      <c r="C39" s="58"/>
      <c r="D39" s="58"/>
      <c r="E39" s="58"/>
      <c r="F39" s="58"/>
      <c r="H39" s="20"/>
    </row>
    <row r="40" spans="1:8" ht="25.5" customHeight="1">
      <c r="A40" s="21" t="s">
        <v>64</v>
      </c>
      <c r="H40" s="20"/>
    </row>
    <row r="41" spans="1:8" ht="15">
      <c r="A41" t="s">
        <v>65</v>
      </c>
      <c r="H41" s="20"/>
    </row>
    <row r="42" ht="15">
      <c r="A42" t="s">
        <v>66</v>
      </c>
    </row>
    <row r="43" ht="15">
      <c r="A43" t="s">
        <v>67</v>
      </c>
    </row>
    <row r="44" spans="7:10" ht="15">
      <c r="G44" s="22"/>
      <c r="J44" s="32"/>
    </row>
    <row r="45" spans="1:6" ht="15">
      <c r="A45" s="23" t="s">
        <v>68</v>
      </c>
      <c r="B45" s="23"/>
      <c r="C45" s="23"/>
      <c r="D45" s="23"/>
      <c r="E45" s="23"/>
      <c r="F45" s="23"/>
    </row>
    <row r="46" spans="1:6" ht="15">
      <c r="A46" s="24" t="s">
        <v>69</v>
      </c>
      <c r="B46" s="25"/>
      <c r="C46" s="26"/>
      <c r="D46" s="26"/>
      <c r="E46" s="23"/>
      <c r="F46" s="26"/>
    </row>
    <row r="47" spans="1:6" ht="15">
      <c r="A47" s="24" t="s">
        <v>70</v>
      </c>
      <c r="B47" s="25"/>
      <c r="C47" s="26"/>
      <c r="D47" s="26"/>
      <c r="E47" s="23"/>
      <c r="F47" s="26"/>
    </row>
    <row r="48" spans="1:6" ht="15">
      <c r="A48" s="59" t="s">
        <v>71</v>
      </c>
      <c r="B48" s="59"/>
      <c r="C48" s="59"/>
      <c r="D48" s="59"/>
      <c r="E48" s="59"/>
      <c r="F48" s="59"/>
    </row>
    <row r="49" spans="1:6" ht="15">
      <c r="A49" s="23" t="s">
        <v>72</v>
      </c>
      <c r="B49" s="25"/>
      <c r="C49" s="26"/>
      <c r="D49" s="26"/>
      <c r="E49" s="26"/>
      <c r="F49" s="26"/>
    </row>
    <row r="50" spans="1:6" ht="15">
      <c r="A50" s="23" t="s">
        <v>73</v>
      </c>
      <c r="B50" s="25"/>
      <c r="C50" s="26"/>
      <c r="D50" s="26"/>
      <c r="E50" s="26"/>
      <c r="F50" s="26"/>
    </row>
    <row r="51" spans="1:6" ht="15">
      <c r="A51" s="23" t="s">
        <v>74</v>
      </c>
      <c r="B51" s="25"/>
      <c r="C51" s="26"/>
      <c r="D51" s="26"/>
      <c r="E51" s="26"/>
      <c r="F51" s="26"/>
    </row>
    <row r="52" spans="1:6" ht="15">
      <c r="A52" s="23" t="s">
        <v>75</v>
      </c>
      <c r="B52" s="25"/>
      <c r="C52" s="26"/>
      <c r="D52" s="26"/>
      <c r="E52" s="26"/>
      <c r="F52" s="26"/>
    </row>
    <row r="53" spans="1:6" ht="15">
      <c r="A53" s="23" t="s">
        <v>76</v>
      </c>
      <c r="B53" s="25"/>
      <c r="C53" s="26"/>
      <c r="D53" s="26"/>
      <c r="E53" s="26"/>
      <c r="F53" s="26"/>
    </row>
    <row r="54" spans="1:6" ht="15">
      <c r="A54" s="23" t="s">
        <v>77</v>
      </c>
      <c r="B54" s="25"/>
      <c r="C54" s="26"/>
      <c r="D54" s="26"/>
      <c r="E54" s="26"/>
      <c r="F54" s="26"/>
    </row>
    <row r="55" spans="1:6" ht="15">
      <c r="A55" s="23" t="s">
        <v>78</v>
      </c>
      <c r="B55" s="27"/>
      <c r="C55" s="26"/>
      <c r="D55" s="26"/>
      <c r="E55" s="26"/>
      <c r="F55" s="26"/>
    </row>
    <row r="56" spans="1:6" ht="15">
      <c r="A56" s="28" t="s">
        <v>79</v>
      </c>
      <c r="B56" s="27"/>
      <c r="C56" s="26"/>
      <c r="D56" s="26"/>
      <c r="E56" s="26"/>
      <c r="F56" s="26"/>
    </row>
    <row r="57" spans="1:6" ht="15">
      <c r="A57" s="29"/>
      <c r="B57" s="30"/>
      <c r="C57" s="31"/>
      <c r="D57" s="31"/>
      <c r="E57" s="31"/>
      <c r="F57" s="31"/>
    </row>
    <row r="58" spans="1:6" ht="15">
      <c r="A58" s="32"/>
      <c r="B58" s="33"/>
      <c r="C58" s="31"/>
      <c r="D58" s="31"/>
      <c r="E58" s="31"/>
      <c r="F58" s="31"/>
    </row>
    <row r="59" spans="1:6" ht="15">
      <c r="A59" s="32"/>
      <c r="B59" s="33"/>
      <c r="C59" s="31"/>
      <c r="D59" s="31"/>
      <c r="E59" s="31"/>
      <c r="F59" s="31"/>
    </row>
    <row r="60" spans="1:6" ht="15">
      <c r="A60" s="29"/>
      <c r="B60" s="30"/>
      <c r="C60" s="31"/>
      <c r="D60" s="31"/>
      <c r="E60" s="31"/>
      <c r="F60" s="31"/>
    </row>
    <row r="61" spans="1:6" ht="15">
      <c r="A61" s="29"/>
      <c r="B61" s="30"/>
      <c r="C61" s="31"/>
      <c r="D61" s="31"/>
      <c r="E61" s="31"/>
      <c r="F61" s="31"/>
    </row>
    <row r="62" spans="1:6" ht="15">
      <c r="A62" s="29"/>
      <c r="B62" s="30"/>
      <c r="C62" s="31"/>
      <c r="D62" s="31"/>
      <c r="E62" s="31"/>
      <c r="F62" s="31"/>
    </row>
    <row r="63" spans="1:6" ht="15">
      <c r="A63" s="29"/>
      <c r="B63" s="30"/>
      <c r="C63" s="31"/>
      <c r="D63" s="31"/>
      <c r="E63" s="31"/>
      <c r="F63" s="31"/>
    </row>
    <row r="64" spans="1:6" ht="15">
      <c r="A64" s="29"/>
      <c r="B64" s="30"/>
      <c r="C64" s="31"/>
      <c r="D64" s="31"/>
      <c r="E64" s="31"/>
      <c r="F64" s="31"/>
    </row>
    <row r="65" spans="1:6" ht="15">
      <c r="A65" s="29"/>
      <c r="B65" s="30"/>
      <c r="C65" s="31"/>
      <c r="D65" s="31"/>
      <c r="E65" s="31"/>
      <c r="F65" s="31"/>
    </row>
    <row r="66" spans="1:6" ht="15">
      <c r="A66" s="29"/>
      <c r="B66" s="30"/>
      <c r="C66" s="31"/>
      <c r="D66" s="31"/>
      <c r="E66" s="31"/>
      <c r="F66" s="31"/>
    </row>
    <row r="67" spans="1:6" ht="15">
      <c r="A67" s="42"/>
      <c r="B67" s="42"/>
      <c r="C67" s="31"/>
      <c r="D67" s="31"/>
      <c r="E67" s="31"/>
      <c r="F67" s="31"/>
    </row>
    <row r="68" spans="1:6" ht="15">
      <c r="A68" s="32"/>
      <c r="B68" s="33"/>
      <c r="C68" s="31"/>
      <c r="D68" s="31"/>
      <c r="E68" s="31"/>
      <c r="F68" s="31"/>
    </row>
    <row r="69" spans="1:6" ht="15">
      <c r="A69" s="32"/>
      <c r="B69" s="33"/>
      <c r="C69" s="31"/>
      <c r="D69" s="31"/>
      <c r="E69" s="31"/>
      <c r="F69" s="31"/>
    </row>
    <row r="70" spans="1:6" ht="15">
      <c r="A70" s="32"/>
      <c r="B70" s="33"/>
      <c r="C70" s="31"/>
      <c r="D70" s="31"/>
      <c r="E70" s="31"/>
      <c r="F70" s="31"/>
    </row>
    <row r="71" spans="1:6" ht="15">
      <c r="A71" s="32"/>
      <c r="B71" s="33"/>
      <c r="C71" s="31"/>
      <c r="D71" s="31"/>
      <c r="E71" s="31"/>
      <c r="F71" s="31"/>
    </row>
    <row r="72" spans="1:6" ht="15">
      <c r="A72" s="42"/>
      <c r="B72" s="42"/>
      <c r="C72" s="31"/>
      <c r="D72" s="31"/>
      <c r="E72" s="31"/>
      <c r="F72" s="31"/>
    </row>
    <row r="73" spans="1:6" ht="15">
      <c r="A73" s="32"/>
      <c r="B73" s="33"/>
      <c r="C73" s="31"/>
      <c r="D73" s="31"/>
      <c r="E73" s="31"/>
      <c r="F73" s="31"/>
    </row>
    <row r="74" spans="1:6" ht="15">
      <c r="A74" s="32"/>
      <c r="B74" s="33"/>
      <c r="C74" s="31"/>
      <c r="D74" s="31"/>
      <c r="E74" s="31"/>
      <c r="F74" s="31"/>
    </row>
    <row r="75" spans="1:6" ht="15">
      <c r="A75" s="32"/>
      <c r="B75" s="33"/>
      <c r="C75" s="31"/>
      <c r="D75" s="31"/>
      <c r="E75" s="31"/>
      <c r="F75" s="31"/>
    </row>
    <row r="76" spans="1:6" ht="18">
      <c r="A76" s="43"/>
      <c r="B76" s="44"/>
      <c r="C76" s="44"/>
      <c r="D76" s="44"/>
      <c r="E76" s="44"/>
      <c r="F76" s="44"/>
    </row>
    <row r="77" spans="1:6" ht="23.25">
      <c r="A77" s="45"/>
      <c r="B77" s="33"/>
      <c r="C77" s="33"/>
      <c r="D77" s="33"/>
      <c r="E77" s="33"/>
      <c r="F77" s="33"/>
    </row>
    <row r="78" spans="1:6" ht="26.25" customHeight="1">
      <c r="A78" s="60"/>
      <c r="B78" s="60"/>
      <c r="C78" s="60"/>
      <c r="D78" s="60"/>
      <c r="E78" s="60"/>
      <c r="F78" s="60"/>
    </row>
    <row r="79" spans="1:6" ht="15">
      <c r="A79" s="61"/>
      <c r="B79" s="61"/>
      <c r="C79" s="42"/>
      <c r="D79" s="31"/>
      <c r="E79" s="31"/>
      <c r="F79" s="31"/>
    </row>
    <row r="80" spans="1:6" ht="15">
      <c r="A80" s="32"/>
      <c r="B80" s="42"/>
      <c r="C80" s="33"/>
      <c r="D80" s="31"/>
      <c r="E80" s="31"/>
      <c r="F80" s="31"/>
    </row>
    <row r="81" spans="1:6" ht="15">
      <c r="A81" s="32"/>
      <c r="B81" s="33"/>
      <c r="C81" s="33"/>
      <c r="D81" s="31"/>
      <c r="E81" s="31"/>
      <c r="F81" s="31"/>
    </row>
    <row r="82" spans="1:6" ht="15">
      <c r="A82" s="22"/>
      <c r="B82" s="42"/>
      <c r="C82" s="42"/>
      <c r="D82" s="31"/>
      <c r="E82" s="31"/>
      <c r="F82" s="31"/>
    </row>
    <row r="83" spans="1:6" ht="15">
      <c r="A83" s="32"/>
      <c r="B83" s="33"/>
      <c r="C83" s="46"/>
      <c r="D83" s="31"/>
      <c r="E83" s="31"/>
      <c r="F83" s="31"/>
    </row>
    <row r="84" spans="1:6" ht="15">
      <c r="A84" s="32"/>
      <c r="B84" s="33"/>
      <c r="C84" s="46"/>
      <c r="D84" s="31"/>
      <c r="E84" s="31"/>
      <c r="F84" s="31"/>
    </row>
    <row r="85" spans="1:6" ht="15">
      <c r="A85" s="32"/>
      <c r="B85" s="33"/>
      <c r="C85" s="46"/>
      <c r="D85" s="31"/>
      <c r="E85" s="31"/>
      <c r="F85" s="31"/>
    </row>
    <row r="86" spans="1:6" ht="15">
      <c r="A86" s="32"/>
      <c r="B86" s="33"/>
      <c r="C86" s="46"/>
      <c r="D86" s="31"/>
      <c r="E86" s="31"/>
      <c r="F86" s="31"/>
    </row>
    <row r="87" spans="1:6" ht="15">
      <c r="A87" s="32"/>
      <c r="B87" s="33"/>
      <c r="C87" s="46"/>
      <c r="D87" s="31"/>
      <c r="E87" s="31"/>
      <c r="F87" s="31"/>
    </row>
    <row r="88" spans="1:6" ht="15">
      <c r="A88" s="32"/>
      <c r="B88" s="33"/>
      <c r="C88" s="46"/>
      <c r="D88" s="31"/>
      <c r="E88" s="31"/>
      <c r="F88" s="31"/>
    </row>
    <row r="89" spans="1:6" ht="15">
      <c r="A89" s="32"/>
      <c r="B89" s="33"/>
      <c r="C89" s="46"/>
      <c r="D89" s="31"/>
      <c r="E89" s="31"/>
      <c r="F89" s="31"/>
    </row>
    <row r="90" spans="1:6" ht="15">
      <c r="A90" s="32"/>
      <c r="B90" s="33"/>
      <c r="C90" s="46"/>
      <c r="D90" s="31"/>
      <c r="E90" s="31"/>
      <c r="F90" s="31"/>
    </row>
    <row r="91" spans="1:6" ht="15">
      <c r="A91" s="29"/>
      <c r="B91" s="30"/>
      <c r="C91" s="46"/>
      <c r="D91" s="31"/>
      <c r="E91" s="31"/>
      <c r="F91" s="31"/>
    </row>
    <row r="92" spans="1:6" ht="15">
      <c r="A92" s="32"/>
      <c r="B92" s="30"/>
      <c r="C92" s="46"/>
      <c r="D92" s="31"/>
      <c r="E92" s="31"/>
      <c r="F92" s="31"/>
    </row>
    <row r="93" spans="1:6" ht="15">
      <c r="A93" s="29"/>
      <c r="B93" s="30"/>
      <c r="C93" s="46"/>
      <c r="D93" s="31"/>
      <c r="E93" s="31"/>
      <c r="F93" s="31"/>
    </row>
    <row r="94" spans="1:6" ht="15">
      <c r="A94" s="29"/>
      <c r="B94" s="30"/>
      <c r="C94" s="46"/>
      <c r="D94" s="31"/>
      <c r="E94" s="31"/>
      <c r="F94" s="31"/>
    </row>
    <row r="95" spans="1:6" ht="15">
      <c r="A95" s="32"/>
      <c r="B95" s="33"/>
      <c r="C95" s="46"/>
      <c r="D95" s="31"/>
      <c r="E95" s="31"/>
      <c r="F95" s="31"/>
    </row>
    <row r="96" spans="1:6" ht="15">
      <c r="A96" s="32"/>
      <c r="B96" s="33"/>
      <c r="C96" s="46"/>
      <c r="D96" s="31"/>
      <c r="E96" s="31"/>
      <c r="F96" s="31"/>
    </row>
    <row r="97" spans="1:6" ht="15">
      <c r="A97" s="29"/>
      <c r="B97" s="30"/>
      <c r="C97" s="46"/>
      <c r="D97" s="31"/>
      <c r="E97" s="31"/>
      <c r="F97" s="31"/>
    </row>
    <row r="98" spans="1:6" ht="15">
      <c r="A98" s="29"/>
      <c r="B98" s="30"/>
      <c r="C98" s="46"/>
      <c r="D98" s="31"/>
      <c r="E98" s="31"/>
      <c r="F98" s="31"/>
    </row>
    <row r="99" spans="1:6" ht="15">
      <c r="A99" s="29"/>
      <c r="B99" s="30"/>
      <c r="C99" s="46"/>
      <c r="D99" s="31"/>
      <c r="E99" s="31"/>
      <c r="F99" s="31"/>
    </row>
    <row r="100" spans="1:6" ht="15">
      <c r="A100" s="29"/>
      <c r="B100" s="30"/>
      <c r="C100" s="46"/>
      <c r="D100" s="31"/>
      <c r="E100" s="31"/>
      <c r="F100" s="31"/>
    </row>
    <row r="101" spans="1:6" ht="15">
      <c r="A101" s="29"/>
      <c r="B101" s="30"/>
      <c r="C101" s="46"/>
      <c r="D101" s="31"/>
      <c r="E101" s="31"/>
      <c r="F101" s="31"/>
    </row>
    <row r="102" spans="1:6" ht="15">
      <c r="A102" s="29"/>
      <c r="B102" s="30"/>
      <c r="C102" s="46"/>
      <c r="D102" s="31"/>
      <c r="E102" s="31"/>
      <c r="F102" s="31"/>
    </row>
    <row r="103" spans="1:6" ht="15">
      <c r="A103" s="29"/>
      <c r="B103" s="30"/>
      <c r="C103" s="46"/>
      <c r="D103" s="31"/>
      <c r="E103" s="31"/>
      <c r="F103" s="31"/>
    </row>
    <row r="104" spans="1:6" ht="15">
      <c r="A104" s="42"/>
      <c r="B104" s="42"/>
      <c r="C104" s="42"/>
      <c r="D104" s="31"/>
      <c r="E104" s="31"/>
      <c r="F104" s="31"/>
    </row>
    <row r="105" spans="1:6" ht="15">
      <c r="A105" s="32"/>
      <c r="B105" s="33"/>
      <c r="C105" s="46"/>
      <c r="D105" s="31"/>
      <c r="E105" s="31"/>
      <c r="F105" s="31"/>
    </row>
    <row r="106" spans="1:6" ht="15">
      <c r="A106" s="32"/>
      <c r="B106" s="33"/>
      <c r="C106" s="46"/>
      <c r="D106" s="31"/>
      <c r="E106" s="31"/>
      <c r="F106" s="31"/>
    </row>
    <row r="107" spans="1:6" ht="15">
      <c r="A107" s="32"/>
      <c r="B107" s="33"/>
      <c r="C107" s="46"/>
      <c r="D107" s="31"/>
      <c r="E107" s="31"/>
      <c r="F107" s="31"/>
    </row>
    <row r="108" spans="1:6" ht="15">
      <c r="A108" s="32"/>
      <c r="B108" s="33"/>
      <c r="C108" s="46"/>
      <c r="D108" s="31"/>
      <c r="E108" s="31"/>
      <c r="F108" s="31"/>
    </row>
    <row r="109" spans="1:6" ht="15">
      <c r="A109" s="42"/>
      <c r="B109" s="42"/>
      <c r="C109" s="42"/>
      <c r="D109" s="31"/>
      <c r="E109" s="31"/>
      <c r="F109" s="31"/>
    </row>
    <row r="110" spans="1:6" ht="15">
      <c r="A110" s="32"/>
      <c r="B110" s="33"/>
      <c r="C110" s="46"/>
      <c r="D110" s="31"/>
      <c r="E110" s="31"/>
      <c r="F110" s="31"/>
    </row>
    <row r="111" spans="1:6" ht="15">
      <c r="A111" s="32"/>
      <c r="B111" s="33"/>
      <c r="C111" s="46"/>
      <c r="D111" s="31"/>
      <c r="E111" s="31"/>
      <c r="F111" s="31"/>
    </row>
    <row r="112" spans="1:6" ht="15">
      <c r="A112" s="32"/>
      <c r="B112" s="33"/>
      <c r="C112" s="46"/>
      <c r="D112" s="31"/>
      <c r="E112" s="31"/>
      <c r="F112" s="31"/>
    </row>
    <row r="113" spans="1:6" ht="18">
      <c r="A113" s="47"/>
      <c r="B113" s="48"/>
      <c r="C113" s="48"/>
      <c r="D113" s="44"/>
      <c r="E113" s="44"/>
      <c r="F113" s="44"/>
    </row>
    <row r="114" spans="1:6" ht="15">
      <c r="A114" s="49"/>
      <c r="B114" s="50"/>
      <c r="C114" s="50"/>
      <c r="D114" s="50"/>
      <c r="E114" s="51"/>
      <c r="F114" s="51"/>
    </row>
  </sheetData>
  <sheetProtection/>
  <mergeCells count="7">
    <mergeCell ref="A79:B79"/>
    <mergeCell ref="A1:N1"/>
    <mergeCell ref="A2:N2"/>
    <mergeCell ref="A3:B3"/>
    <mergeCell ref="A39:F39"/>
    <mergeCell ref="A48:F48"/>
    <mergeCell ref="A78:F78"/>
  </mergeCells>
  <printOptions/>
  <pageMargins left="0.5118055555555555" right="0.3145833333333333" top="0.39305555555555555" bottom="0.19652777777777777" header="0.15694444444444444" footer="0.19652777777777777"/>
  <pageSetup fitToHeight="2"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Rozemar</cp:lastModifiedBy>
  <cp:lastPrinted>2021-04-12T13:56:16Z</cp:lastPrinted>
  <dcterms:created xsi:type="dcterms:W3CDTF">2012-05-08T13:15:19Z</dcterms:created>
  <dcterms:modified xsi:type="dcterms:W3CDTF">2021-04-12T14:03:34Z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1046-11.2.0.10078</vt:lpwstr>
  </property>
</Properties>
</file>